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10215"/>
  </bookViews>
  <sheets>
    <sheet name="Приложение 14 " sheetId="1" r:id="rId1"/>
  </sheets>
  <definedNames>
    <definedName name="_xlnm.Print_Area" localSheetId="0">'Приложение 14 '!$A$1:$T$137</definedName>
  </definedNames>
  <calcPr calcId="162913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33" i="1"/>
  <c r="T133"/>
  <c r="T130" s="1"/>
  <c r="R133"/>
  <c r="S130"/>
  <c r="R130"/>
  <c r="S126"/>
  <c r="S110" s="1"/>
  <c r="T126"/>
  <c r="R126"/>
  <c r="R110" s="1"/>
  <c r="S120"/>
  <c r="T120"/>
  <c r="R120"/>
  <c r="S118"/>
  <c r="T118"/>
  <c r="R118"/>
  <c r="S114"/>
  <c r="T114"/>
  <c r="R114"/>
  <c r="S112"/>
  <c r="T112"/>
  <c r="R112"/>
  <c r="S108"/>
  <c r="T108"/>
  <c r="S107"/>
  <c r="T107"/>
  <c r="R108"/>
  <c r="R107" s="1"/>
  <c r="S105"/>
  <c r="T105"/>
  <c r="R105"/>
  <c r="S102"/>
  <c r="T102"/>
  <c r="R102"/>
  <c r="S99"/>
  <c r="R99"/>
  <c r="S100"/>
  <c r="T100"/>
  <c r="R100"/>
  <c r="S89"/>
  <c r="T89"/>
  <c r="R97"/>
  <c r="R95"/>
  <c r="R94" s="1"/>
  <c r="R89"/>
  <c r="S87"/>
  <c r="T87"/>
  <c r="R87"/>
  <c r="S74"/>
  <c r="T74"/>
  <c r="R74"/>
  <c r="S73"/>
  <c r="R73"/>
  <c r="S71"/>
  <c r="T71"/>
  <c r="S70"/>
  <c r="T70"/>
  <c r="R71"/>
  <c r="R70"/>
  <c r="S65"/>
  <c r="T65"/>
  <c r="R65"/>
  <c r="S63"/>
  <c r="T63"/>
  <c r="R63"/>
  <c r="S60"/>
  <c r="S54"/>
  <c r="T54"/>
  <c r="R54"/>
  <c r="R49" s="1"/>
  <c r="S50"/>
  <c r="T50"/>
  <c r="R50"/>
  <c r="S49"/>
  <c r="S44"/>
  <c r="T44"/>
  <c r="T40" s="1"/>
  <c r="R44"/>
  <c r="S41"/>
  <c r="T41"/>
  <c r="S40"/>
  <c r="R41"/>
  <c r="R40"/>
  <c r="S36"/>
  <c r="T36"/>
  <c r="S35"/>
  <c r="T35"/>
  <c r="R38"/>
  <c r="R35"/>
  <c r="R36"/>
  <c r="S30"/>
  <c r="T30"/>
  <c r="R33"/>
  <c r="R30"/>
  <c r="R27" s="1"/>
  <c r="S27"/>
  <c r="T27"/>
  <c r="S14"/>
  <c r="T14"/>
  <c r="S23"/>
  <c r="T23"/>
  <c r="R23"/>
  <c r="R14"/>
  <c r="S15"/>
  <c r="T15"/>
  <c r="R15"/>
  <c r="S137" l="1"/>
  <c r="R60"/>
  <c r="R137" s="1"/>
  <c r="T110"/>
  <c r="T99"/>
  <c r="T73"/>
  <c r="T60"/>
  <c r="T49"/>
  <c r="T137" l="1"/>
</calcChain>
</file>

<file path=xl/sharedStrings.xml><?xml version="1.0" encoding="utf-8"?>
<sst xmlns="http://schemas.openxmlformats.org/spreadsheetml/2006/main" count="388" uniqueCount="240">
  <si>
    <t>Итого расходов</t>
  </si>
  <si>
    <t/>
  </si>
  <si>
    <t>2730023190</t>
  </si>
  <si>
    <t>Муниципальная программа "Развитие системы образования Баганского района" подпрограмма - дополнительное  образование -обеспечение деятельности учреждения.</t>
  </si>
  <si>
    <t>2730023110</t>
  </si>
  <si>
    <t>Муниципальная программа "Развитие системы образования Баганского района" подпрограмма - дополнительное образование - оплата труда и начисления.</t>
  </si>
  <si>
    <t>2730000000</t>
  </si>
  <si>
    <t>Реализация подпрограммы "Выявление и поддержка одаренных детей и талантливой учащейся молодежи" государственной программы НСО "Развитие образования, создание условийдля социализации детей и учащейся молодежи в Новосибирской области"  софинансирование за счет средств бюджета муниципального района</t>
  </si>
  <si>
    <t>2720070510</t>
  </si>
  <si>
    <t>Реализация мероприятий по обеспечению сбалансированности местных бюджетов в рамках муниципальной программы Баганского района "Управление муниципальными финансами Баганского муниципального района"</t>
  </si>
  <si>
    <t>2720000000</t>
  </si>
  <si>
    <t>Муниципальная программа "Управление государственными финансами в Новосибирской области" - софинансирование за счет средств местного бюджета</t>
  </si>
  <si>
    <t>2700000000</t>
  </si>
  <si>
    <t>Муниципальная программа "Развитие системы образования Баганского района"</t>
  </si>
  <si>
    <t>1730088880</t>
  </si>
  <si>
    <t>Муниципальная программа "Развитие образования, создание условий для социализации детей и учащейся молодежи в Баганском районе"  подпрограмма - общее образование  - предпринимательская деятельность</t>
  </si>
  <si>
    <t>1730021190</t>
  </si>
  <si>
    <t>Муниципальная программа "Развитие образования, создание условий для социализации детей и учащейся молодежи в Баганском районе"  общее образование - обеспечение деятельности учреждения</t>
  </si>
  <si>
    <t>1730021110</t>
  </si>
  <si>
    <t>Муниципальная программа "Развитие образования, создание условий для социализации детей и учащейся молодежи в Баганском районе"  общее  образование - оплата труда и начисления</t>
  </si>
  <si>
    <t>1730000000</t>
  </si>
  <si>
    <t>Муниципальная программа "Развитие системы образования Баганского района" софинансирование за счет средств местного  бюджета</t>
  </si>
  <si>
    <t>1720070849</t>
  </si>
  <si>
    <t>Реализация мероприятий на социальную поддержку отдельных категорий детей, обучающихся в образовательных организациях</t>
  </si>
  <si>
    <t>1720070510</t>
  </si>
  <si>
    <t>1720070120</t>
  </si>
  <si>
    <t>Реализация основных общеобразовательных программ</t>
  </si>
  <si>
    <t>1720070110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</si>
  <si>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</si>
  <si>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1720003349</t>
  </si>
  <si>
    <t>1720000000</t>
  </si>
  <si>
    <t>1710053030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</si>
  <si>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</si>
  <si>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1710000000</t>
  </si>
  <si>
    <t xml:space="preserve">Субсидии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</si>
  <si>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170E254911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</si>
  <si>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</si>
  <si>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170E254910</t>
  </si>
  <si>
    <t>170E250970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</si>
  <si>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</si>
  <si>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170E200000</t>
  </si>
  <si>
    <t>170E151690</t>
  </si>
  <si>
    <t>Субсидия на реализацию мероприятий по обновлению МТБ для формирования у обучающихся современных технологических и гуманитарных навыков ГП НСО "Развитие образования, создание условий для социализации детей и учащейся молодежи в Новосибирской области"</t>
  </si>
  <si>
    <t>170E100000</t>
  </si>
  <si>
    <t>17000L3040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</si>
  <si>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</si>
  <si>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1700000000</t>
  </si>
  <si>
    <t>"Муниципальная программа ""Развитие системы образования Баганского района"</t>
  </si>
  <si>
    <t>160D270570</t>
  </si>
  <si>
    <t>Субсидии местным бюджетам на реализацию мероприятий по модернизации и развитию инфраструктуры связи на территории Новосибирской области</t>
  </si>
  <si>
    <t>160D200000</t>
  </si>
  <si>
    <t>1600000000</t>
  </si>
  <si>
    <t>1330012190</t>
  </si>
  <si>
    <t>Муниципальная программа Баганского района Новосибирской области "Развитие физической культуры и спорта в Баганском районе"- расходы на содержание спорта</t>
  </si>
  <si>
    <t>1330000000</t>
  </si>
  <si>
    <t>Субсидии федеральным автономным учреждениям, созданным на базе имущества, находящегося в федеральной собственности</t>
  </si>
  <si>
    <t>1320070680</t>
  </si>
  <si>
    <t>Субсидии на реализацию мероприятий по гос. поддержке МО НСО в части оснащения объектов спорта необходимым оборудования для обеспечения доступности систематических занятий физической культурой и спорта лиц с ОВЗ и инвалидов гос программы  НСО "Развитие физической культуры и спорта в НСО"</t>
  </si>
  <si>
    <t>1320021050</t>
  </si>
  <si>
    <t>Реализация меропирятий по государственной поддержке муниципальных образований НСО в части развития Всероссийского физкультурно-спортивного комплекса "Готов к труду и обороне" (ГТО) ГП НСО НСО "Развитие физической культуры и спорта в НСО) софинансирование за счет средств местного бюджета</t>
  </si>
  <si>
    <t>1320000000</t>
  </si>
  <si>
    <t>Меры государственной защиты потерпевших, свидетелей и иных участников уголовного судопроизводства</t>
  </si>
  <si>
    <t>130P570270</t>
  </si>
  <si>
    <t>На реализацию мероприятий государственной программы Новосибирской области "Развитие физической культуры и спорта в Новосибирской области"</t>
  </si>
  <si>
    <t>130P500000</t>
  </si>
  <si>
    <t>Реализация меропирятий по государственной поддержке муниципальных образований НСО в части развития Всероссийского физкультурно-спортивного комплекса "Готов к труду и обороне" (ГТО) государственной программы НСО НСО "Развитие физической культуры и спорта в Новосибирской области)</t>
  </si>
  <si>
    <t>1300000000</t>
  </si>
  <si>
    <t>В рамках муниципальной программы Баганского района Новосибирской области "Развитие физической культуры и спорта в Баганском районе"</t>
  </si>
  <si>
    <t>1121170690</t>
  </si>
  <si>
    <t>Реализация мероприятий государственной программы Новосибирской области «Развитие субъектов малого и среднего предпринимательства в Новосибирской области</t>
  </si>
  <si>
    <t>1121100000</t>
  </si>
  <si>
    <t>1120021050</t>
  </si>
  <si>
    <t>Муниципальная программа "Развитие и поддержка малого и среднего предпринимательства в Баганском районе"</t>
  </si>
  <si>
    <t>1120000000</t>
  </si>
  <si>
    <t>1100000000</t>
  </si>
  <si>
    <t>1030095010</t>
  </si>
  <si>
    <t>Муниципальная программа "Социальная защита населения Баганского района" подпрограмма - пособие по социальной помощи населению почетным жителям</t>
  </si>
  <si>
    <t>1030095000</t>
  </si>
  <si>
    <t>Муниципальная программа "Социальная защита населения  Баганского района" подпрограмма - Пособия по социальной помощи населению</t>
  </si>
  <si>
    <t>1030008210</t>
  </si>
  <si>
    <t>Муниципальная программа "Социальная защита населения  Баганского района" подпрограмма - Финансовое обеспечение муниципального задания на оказание муниципальных услуг</t>
  </si>
  <si>
    <t>1030003020</t>
  </si>
  <si>
    <t>Муниципальная программа "Социальная защита населения  Баганского района" подпрограмма - Бесплатный проезд беременных женщин</t>
  </si>
  <si>
    <t>1030000000</t>
  </si>
  <si>
    <t>Муниципальная программа "Социальная защита населения  Баганского района"</t>
  </si>
  <si>
    <t>102P351630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</si>
  <si>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</t>
  </si>
  <si>
    <t>102P300000</t>
  </si>
  <si>
    <t>10200L5763</t>
  </si>
  <si>
    <t>Субсидии на обеспечение комплексного развития сельских территорий (государственная поддержка МО по строительству жилья, предоставляемого по договору найма жилого помещения) ГП НСО "Комплексное развитие сельских территорий в НСО"</t>
  </si>
  <si>
    <t>1020070639</t>
  </si>
  <si>
    <t>Распределение субсидий на реализацию мероприятий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НСО в обеспечении жилыми помещениями многодетных малообеспеченных семей" ГП НСО "Стимулирование развития жилищного строительства в НСО"</t>
  </si>
  <si>
    <t>1020070510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</si>
  <si>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области"</t>
  </si>
  <si>
    <t>1020070359</t>
  </si>
  <si>
    <t>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</si>
  <si>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1020070340</t>
  </si>
  <si>
    <t>Иные МБТ на формирование условий для бесприпятственного доступа инвалидов и других маломобильных групп населения к приоритетным для них объектам и услугам в рамках государственной программы НСО "Развитие системы социальной поддержки населения и улучшение социального положения семей с детьми в Новосибирской области"</t>
  </si>
  <si>
    <t>1020070289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</si>
  <si>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</si>
  <si>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1020070180</t>
  </si>
  <si>
    <t>Обеспечение социального обслуживания отдельных категорий граждан</t>
  </si>
  <si>
    <t>1020070179</t>
  </si>
  <si>
    <t>Улучшение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</si>
  <si>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1020070159</t>
  </si>
  <si>
    <t>Образование и организация  деятельности комиссий по делам несовершеннолетних и защите их прав</t>
  </si>
  <si>
    <t>1020070139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</si>
  <si>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</si>
  <si>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1020051350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</si>
  <si>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</si>
  <si>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1020021050</t>
  </si>
  <si>
    <t>Муниципальная программа "Социальная защита населения Баганского района" софинансирование из местного бюджета</t>
  </si>
  <si>
    <t>1020000000</t>
  </si>
  <si>
    <t>Бюджетные инвестиции в объекты капитального строительства, не включенные в целевые программы</t>
  </si>
  <si>
    <t>1000000000</t>
  </si>
  <si>
    <t>В рамках муниципальной программы "Социальная защита населения Баганского района"</t>
  </si>
  <si>
    <t>0930071190</t>
  </si>
  <si>
    <t>Муниципальная программа "Молодежь Баганского района"</t>
  </si>
  <si>
    <t>0930000000</t>
  </si>
  <si>
    <t>Учреждения по обеспечению хозяйственного обслуживания</t>
  </si>
  <si>
    <t>0900000000</t>
  </si>
  <si>
    <t xml:space="preserve"> В рамках муниципальной программы "Молодежь Баганского района"</t>
  </si>
  <si>
    <t>0830042190</t>
  </si>
  <si>
    <t>Муниципальная программа "Управление муниципальными финансами поселения Баганского района"- обеспечение деятельности учрежений</t>
  </si>
  <si>
    <t>0830042110</t>
  </si>
  <si>
    <t>Муниципальная программа "Управление муниципальными финансами поселения Баганского района" - оплата труда и начисления</t>
  </si>
  <si>
    <t>0830041190</t>
  </si>
  <si>
    <t>В рамках муниципальной программы " Культура Баганского района" подпрограмма музей - за счет средств местного бюджета обеспечение деятельности учреждения</t>
  </si>
  <si>
    <t>0830040190</t>
  </si>
  <si>
    <t>Муниципальная программа "Культура Баганского района" подпрограмма – РДК - обеспечение деятельности учреждения</t>
  </si>
  <si>
    <t>0830000000</t>
  </si>
  <si>
    <t>Иные межбюджетные трансферты передаваемые из бюджета муниципального района бюджетам поселений на оздоровление муниципальных финансов.</t>
  </si>
  <si>
    <t>0820070510</t>
  </si>
  <si>
    <t>0820000000</t>
  </si>
  <si>
    <t>В рамках муниципальной программы " Культура Баганского района"  подпрограмма - Районный Дом Культуры</t>
  </si>
  <si>
    <t>08000L4670</t>
  </si>
  <si>
    <t>Распределение субсидий на мероприятия по обеспечению материально-технической базы муниципальных домов культуры в рамках государственной программы Новосибирской области "Культура Новосибирской области"</t>
  </si>
  <si>
    <t>08000L2991</t>
  </si>
  <si>
    <t>Субсидии на реализацию мероприятий по проведению работ на воинских захоронениях (проведение ремонтно-реставрационных работ и благоустройство территории) ГП НСО "Культура НСО"</t>
  </si>
  <si>
    <t>0800000000</t>
  </si>
  <si>
    <t>В рамках муниципальной программы "Культура Баганского района"</t>
  </si>
  <si>
    <t>0730088880</t>
  </si>
  <si>
    <t>Муниципальная программа "Развитие образования, создание условий для социализации детей и учащейся молодежи в Баганском районе"  подпрограмма - дошкольное образование - предпринимательская деятельность</t>
  </si>
  <si>
    <t>0730072190</t>
  </si>
  <si>
    <t>Муниципальная программа "Развитие образования, создание условий для социализации детей и учащейся молодежи в Баганском районе"  подпрограмма - Информационно-коммуникационные технологии</t>
  </si>
  <si>
    <t>0730021050</t>
  </si>
  <si>
    <t>0730020190</t>
  </si>
  <si>
    <t>Муниципальная программа "Развитие образования, создание условий для социализации детей и учащейся молодежи в Баганском районе" подпрограмма - дошкольное образование - обеспечение деятельности учреждения.</t>
  </si>
  <si>
    <t>0730020110</t>
  </si>
  <si>
    <t>Муниципальная программа "Развитие образования, создание условий для социализации детей и учащейся молодежи в Баганском районе " подпрограмма -дошкольное образование - оплата труда и начисления</t>
  </si>
  <si>
    <t>0730000000</t>
  </si>
  <si>
    <t>Муниципальная программа "Развитие системы образования Баганского района" подпрограмма -дошкольное образование</t>
  </si>
  <si>
    <t>0720070849</t>
  </si>
  <si>
    <t>0720070510</t>
  </si>
  <si>
    <t>0720070110</t>
  </si>
  <si>
    <t>0720000000</t>
  </si>
  <si>
    <t>0700000000</t>
  </si>
  <si>
    <t>В рамках муниципальной программы "Развитие системы образования Баганского района"</t>
  </si>
  <si>
    <t>05200L5766</t>
  </si>
  <si>
    <t>Субсидии на обеспечение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 ГП НСО "Комплексное развитие сельских территорий в НСО"</t>
  </si>
  <si>
    <t>0520070470</t>
  </si>
  <si>
    <t xml:space="preserve">Субсидия на реализацию мероприятий по организации функционирования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</t>
  </si>
  <si>
    <t>0520021050</t>
  </si>
  <si>
    <t>Реализация муниципальной программы "Жилищно-коммунальное хозяйство Баганского района Новосибирской области"</t>
  </si>
  <si>
    <t>0520003430</t>
  </si>
  <si>
    <t xml:space="preserve">Субсидия на реализацию мероприятий по организации бесперебойной работы объектов жизнедеятельности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</t>
  </si>
  <si>
    <t>0520000000</t>
  </si>
  <si>
    <t>Реализация мероприятий муниципальной программы "Жилищно-коммунальное хозяйство Баганского района Новосибирской области"</t>
  </si>
  <si>
    <t>050F255552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</si>
  <si>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</si>
  <si>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050F255551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</si>
  <si>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</si>
  <si>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050F200000</t>
  </si>
  <si>
    <t>0500000000</t>
  </si>
  <si>
    <t>Мероприятия по муниципальным программам в области Жилищно-коммунального хозяйства</t>
  </si>
  <si>
    <t>0430019600</t>
  </si>
  <si>
    <t>Муниципальная программа "Развитие автомобильных дорог местного значения Баганского района" - подпрограмма Дорожные фонды.</t>
  </si>
  <si>
    <t>0430000000</t>
  </si>
  <si>
    <t>Отдельные мероприятия в области автомобильного транспорта</t>
  </si>
  <si>
    <t>0420070760</t>
  </si>
  <si>
    <t xml:space="preserve">Субсидия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 </t>
  </si>
  <si>
    <t>0420000000</t>
  </si>
  <si>
    <t>В рамках муниципальной программы " Развитие автомобильных дорог местного значения Баганского района"</t>
  </si>
  <si>
    <t>0400000000</t>
  </si>
  <si>
    <t xml:space="preserve"> Муниципальная программа " Развитие автомобильных дорог местного значения Баганского района"</t>
  </si>
  <si>
    <t>0220170650</t>
  </si>
  <si>
    <t>Субсидии на реализацию мероприятий подпрограммы «Строительство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области» в рамках ГП НСО "Стимулирование развития жилищного строительства в Новосибирской области"</t>
  </si>
  <si>
    <t>0220100000</t>
  </si>
  <si>
    <t>02200L5765</t>
  </si>
  <si>
    <t>Субсидии на обеспечение комплексного развития сельских территорий (реализация проектов, направленных на создание комфортных условий проживания в сельской местности) ГП НСО "Комплексное развитие сельских территорий в НСО"</t>
  </si>
  <si>
    <t>0220021050</t>
  </si>
  <si>
    <t>Муниципальная программа Баганского района Новосибирской области "Стимулирование развития жилищного строительства в Баганском районе" софинансирование за счет средств местного бюджета</t>
  </si>
  <si>
    <t>0220000000</t>
  </si>
  <si>
    <t>Реализация муниципальной программы "Стимулирование развития жилищного строительства в Баганском районе"</t>
  </si>
  <si>
    <t>02000L5761</t>
  </si>
  <si>
    <t>Иные межбюджетные трансферты на обеспечение мероприятий по улучшению жилищных условий граждан, проживающих на сельских территориях  ГП НСО " Комплексное развитие сельских территорий в Новосибирской области"</t>
  </si>
  <si>
    <t>02000L4979</t>
  </si>
  <si>
    <t>Реализация мероприятий государственной программы Новосибирской области "Обеспечение жильем молодых семей в Новосибирской области"</t>
  </si>
  <si>
    <t>0200000000</t>
  </si>
  <si>
    <t>Реализация муниципальных программ в сфере строительства и жилищно-коммунального хозяйства по Баганскому району Новосибирской области</t>
  </si>
  <si>
    <t>0130092030</t>
  </si>
  <si>
    <t>Муниципальная программа "Управление муниципальными финансами  Баганского муниципального района"  подпрограмма - другие общегосударственные вопросы.</t>
  </si>
  <si>
    <t>0130065030</t>
  </si>
  <si>
    <t>Обслуживание государственного и муниципального долга</t>
  </si>
  <si>
    <t>0130020550</t>
  </si>
  <si>
    <t>Резервные фонды органов местного самоуправления</t>
  </si>
  <si>
    <t>0130000000</t>
  </si>
  <si>
    <t>Иные межбюджетные трансферты бюджетам поселений Баганского района</t>
  </si>
  <si>
    <t>0120070610</t>
  </si>
  <si>
    <t>Субсидии местным бюджетам на софинасирование мероприятий МП развитие по реализации территориального общественного самоупрвления в НСО в рамках ГП НСО "Развитие институтов региональной политики НСО"</t>
  </si>
  <si>
    <t>0120070510</t>
  </si>
  <si>
    <t>0120070230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</si>
  <si>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</si>
  <si>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0120070220</t>
  </si>
  <si>
    <t>Расчет и предоставление дотаций бюджетам поселений</t>
  </si>
  <si>
    <t>0120070190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</si>
  <si>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</si>
  <si>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0120054690</t>
  </si>
  <si>
    <t>Субвенции на проведение Всероссийской переписи населения 2020 года</t>
  </si>
  <si>
    <t>0120021050</t>
  </si>
  <si>
    <t>Мероприятия по осуществлению софинансирования к областным программам</t>
  </si>
  <si>
    <t>0120000000</t>
  </si>
  <si>
    <t>Мероприятия по осуществлению отдельных государственных полномочий и предоставление дотаций</t>
  </si>
  <si>
    <t>0100000000</t>
  </si>
  <si>
    <t>2014 год</t>
  </si>
  <si>
    <t>ВР</t>
  </si>
  <si>
    <t>Рз Пр</t>
  </si>
  <si>
    <t>ЦСР</t>
  </si>
  <si>
    <t>ЦСРст</t>
  </si>
  <si>
    <t>Сумма</t>
  </si>
  <si>
    <t>ГРБС</t>
  </si>
  <si>
    <t>КЦСР</t>
  </si>
  <si>
    <t>ПР</t>
  </si>
  <si>
    <t>РЗ</t>
  </si>
  <si>
    <t>Наименование муниципальных программ</t>
  </si>
  <si>
    <t>рублей</t>
  </si>
  <si>
    <t>Перечень мунициальных программ администрация Баганского района Новосибирской области на 2021 год и плановый период 2022 и 2023 годов</t>
  </si>
  <si>
    <t xml:space="preserve"> 2021 год</t>
  </si>
  <si>
    <t xml:space="preserve"> 2022 год</t>
  </si>
  <si>
    <t xml:space="preserve"> 2023 год</t>
  </si>
</sst>
</file>

<file path=xl/styles.xml><?xml version="1.0" encoding="utf-8"?>
<styleSheet xmlns="http://schemas.openxmlformats.org/spreadsheetml/2006/main">
  <numFmts count="9">
    <numFmt numFmtId="164" formatCode="#,##0.0;[Red]\-#,##0.0"/>
    <numFmt numFmtId="165" formatCode="#,##0.00;[Red]\-#,##0.00"/>
    <numFmt numFmtId="166" formatCode="#,##0.00;[Red]\-#,##0.0"/>
    <numFmt numFmtId="167" formatCode="00\.00\.00"/>
    <numFmt numFmtId="168" formatCode="000"/>
    <numFmt numFmtId="169" formatCode="00.0.0000"/>
    <numFmt numFmtId="170" formatCode="00\ 00\ 00"/>
    <numFmt numFmtId="171" formatCode="0000000000"/>
    <numFmt numFmtId="172" formatCode="#,##0.00;[Red]\-#,##0.00;0.00"/>
  </numFmts>
  <fonts count="9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b/>
      <sz val="10"/>
      <name val="Times New Roman"/>
      <charset val="204"/>
    </font>
    <font>
      <b/>
      <sz val="10"/>
      <name val="Arial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165" fontId="1" fillId="0" borderId="5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6" fontId="1" fillId="0" borderId="0" xfId="0" applyNumberFormat="1" applyFont="1" applyFill="1" applyAlignment="1" applyProtection="1">
      <protection hidden="1"/>
    </xf>
    <xf numFmtId="166" fontId="1" fillId="0" borderId="7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0" borderId="4" xfId="0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169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70" fontId="2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left" vertical="top" wrapText="1"/>
      <protection hidden="1"/>
    </xf>
    <xf numFmtId="171" fontId="2" fillId="0" borderId="7" xfId="0" applyNumberFormat="1" applyFont="1" applyFill="1" applyBorder="1" applyAlignment="1" applyProtection="1">
      <alignment horizontal="left" vertical="top" wrapText="1"/>
      <protection hidden="1"/>
    </xf>
    <xf numFmtId="171" fontId="3" fillId="0" borderId="4" xfId="0" applyNumberFormat="1" applyFont="1" applyFill="1" applyBorder="1" applyAlignment="1" applyProtection="1">
      <alignment horizontal="left" vertical="top" wrapText="1"/>
      <protection hidden="1"/>
    </xf>
    <xf numFmtId="171" fontId="4" fillId="0" borderId="7" xfId="0" applyNumberFormat="1" applyFont="1" applyFill="1" applyBorder="1" applyAlignment="1" applyProtection="1">
      <alignment horizontal="left" vertical="top" wrapText="1"/>
      <protection hidden="1"/>
    </xf>
    <xf numFmtId="171" fontId="1" fillId="0" borderId="5" xfId="0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Border="1" applyProtection="1"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9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left" vertical="top" wrapText="1"/>
      <protection hidden="1"/>
    </xf>
    <xf numFmtId="171" fontId="2" fillId="0" borderId="1" xfId="0" applyNumberFormat="1" applyFont="1" applyFill="1" applyBorder="1" applyAlignment="1" applyProtection="1">
      <alignment horizontal="left" vertical="top" wrapText="1"/>
      <protection hidden="1"/>
    </xf>
    <xf numFmtId="171" fontId="3" fillId="0" borderId="9" xfId="0" applyNumberFormat="1" applyFont="1" applyFill="1" applyBorder="1" applyAlignment="1" applyProtection="1">
      <alignment horizontal="left" vertical="top" wrapText="1"/>
      <protection hidden="1"/>
    </xf>
    <xf numFmtId="171" fontId="4" fillId="0" borderId="1" xfId="0" applyNumberFormat="1" applyFont="1" applyFill="1" applyBorder="1" applyAlignment="1" applyProtection="1">
      <alignment horizontal="left" vertical="top" wrapText="1"/>
      <protection hidden="1"/>
    </xf>
    <xf numFmtId="171" fontId="1" fillId="0" borderId="7" xfId="0" applyNumberFormat="1" applyFont="1" applyFill="1" applyBorder="1" applyAlignment="1" applyProtection="1">
      <alignment horizontal="left" vertical="top" wrapText="1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171" fontId="1" fillId="0" borderId="10" xfId="0" applyNumberFormat="1" applyFont="1" applyFill="1" applyBorder="1" applyAlignment="1" applyProtection="1">
      <alignment horizontal="left" vertical="top" wrapText="1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left" vertical="top" wrapText="1"/>
      <protection hidden="1"/>
    </xf>
    <xf numFmtId="169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protection hidden="1"/>
    </xf>
    <xf numFmtId="170" fontId="2" fillId="0" borderId="3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Continuous" vertical="center"/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Protection="1">
      <protection hidden="1"/>
    </xf>
    <xf numFmtId="0" fontId="1" fillId="0" borderId="5" xfId="0" applyNumberFormat="1" applyFont="1" applyFill="1" applyBorder="1" applyProtection="1">
      <protection hidden="1"/>
    </xf>
    <xf numFmtId="0" fontId="1" fillId="0" borderId="2" xfId="0" applyNumberFormat="1" applyFont="1" applyFill="1" applyBorder="1" applyProtection="1"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horizontal="center"/>
      <protection hidden="1"/>
    </xf>
    <xf numFmtId="0" fontId="8" fillId="0" borderId="0" xfId="0" applyFont="1" applyProtection="1">
      <protection hidden="1"/>
    </xf>
    <xf numFmtId="172" fontId="2" fillId="0" borderId="1" xfId="0" applyNumberFormat="1" applyFont="1" applyFill="1" applyBorder="1" applyAlignment="1" applyProtection="1">
      <alignment horizontal="right" vertical="center"/>
      <protection hidden="1"/>
    </xf>
    <xf numFmtId="172" fontId="2" fillId="0" borderId="7" xfId="0" applyNumberFormat="1" applyFont="1" applyFill="1" applyBorder="1" applyAlignment="1" applyProtection="1">
      <alignment horizontal="right" vertical="center"/>
      <protection hidden="1"/>
    </xf>
    <xf numFmtId="172" fontId="3" fillId="0" borderId="1" xfId="0" applyNumberFormat="1" applyFont="1" applyFill="1" applyBorder="1" applyAlignment="1" applyProtection="1">
      <alignment horizontal="right" vertical="center"/>
      <protection hidden="1"/>
    </xf>
    <xf numFmtId="172" fontId="4" fillId="0" borderId="1" xfId="0" applyNumberFormat="1" applyFont="1" applyFill="1" applyBorder="1" applyAlignment="1" applyProtection="1">
      <alignment horizontal="right" vertical="center"/>
      <protection hidden="1"/>
    </xf>
    <xf numFmtId="172" fontId="1" fillId="0" borderId="1" xfId="0" applyNumberFormat="1" applyFont="1" applyFill="1" applyBorder="1" applyAlignment="1" applyProtection="1">
      <alignment horizontal="right" vertical="center"/>
      <protection hidden="1"/>
    </xf>
    <xf numFmtId="172" fontId="1" fillId="0" borderId="10" xfId="0" applyNumberFormat="1" applyFont="1" applyFill="1" applyBorder="1" applyAlignment="1" applyProtection="1">
      <alignment horizontal="right" vertical="center"/>
      <protection hidden="1"/>
    </xf>
    <xf numFmtId="172" fontId="1" fillId="0" borderId="4" xfId="0" applyNumberFormat="1" applyFont="1" applyFill="1" applyBorder="1" applyAlignment="1" applyProtection="1">
      <alignment horizontal="right"/>
      <protection hidden="1"/>
    </xf>
    <xf numFmtId="172" fontId="1" fillId="0" borderId="6" xfId="0" applyNumberFormat="1" applyFont="1" applyFill="1" applyBorder="1" applyAlignment="1" applyProtection="1">
      <alignment horizontal="right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horizontal="right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171" fontId="1" fillId="0" borderId="2" xfId="0" applyNumberFormat="1" applyFont="1" applyFill="1" applyBorder="1" applyAlignment="1" applyProtection="1">
      <alignment horizontal="left" vertical="top" wrapText="1"/>
      <protection hidden="1"/>
    </xf>
    <xf numFmtId="171" fontId="1" fillId="0" borderId="11" xfId="0" applyNumberFormat="1" applyFont="1" applyFill="1" applyBorder="1" applyAlignment="1" applyProtection="1">
      <alignment horizontal="left" vertical="top" wrapText="1"/>
      <protection hidden="1"/>
    </xf>
    <xf numFmtId="171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1" fillId="0" borderId="11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168" fontId="1" fillId="0" borderId="11" xfId="0" applyNumberFormat="1" applyFont="1" applyFill="1" applyBorder="1" applyAlignment="1" applyProtection="1">
      <alignment horizontal="center" vertical="center"/>
      <protection hidden="1"/>
    </xf>
    <xf numFmtId="168" fontId="1" fillId="0" borderId="10" xfId="0" applyNumberFormat="1" applyFont="1" applyFill="1" applyBorder="1" applyAlignment="1" applyProtection="1">
      <alignment horizontal="center" vertical="center"/>
      <protection hidden="1"/>
    </xf>
    <xf numFmtId="167" fontId="1" fillId="0" borderId="11" xfId="0" applyNumberFormat="1" applyFont="1" applyFill="1" applyBorder="1" applyAlignment="1" applyProtection="1">
      <alignment vertical="top"/>
      <protection hidden="1"/>
    </xf>
    <xf numFmtId="171" fontId="1" fillId="0" borderId="5" xfId="0" applyNumberFormat="1" applyFont="1" applyFill="1" applyBorder="1" applyAlignment="1" applyProtection="1">
      <alignment horizontal="left" vertical="top" wrapText="1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8" fontId="1" fillId="0" borderId="9" xfId="0" applyNumberFormat="1" applyFont="1" applyFill="1" applyBorder="1" applyAlignment="1" applyProtection="1">
      <alignment horizontal="center" vertical="center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7" fontId="1" fillId="0" borderId="9" xfId="0" applyNumberFormat="1" applyFont="1" applyFill="1" applyBorder="1" applyAlignment="1" applyProtection="1">
      <alignment vertical="top"/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8" fontId="2" fillId="0" borderId="9" xfId="0" applyNumberFormat="1" applyFont="1" applyFill="1" applyBorder="1" applyAlignment="1" applyProtection="1">
      <alignment horizontal="center" vertical="center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67" fontId="2" fillId="0" borderId="9" xfId="0" applyNumberFormat="1" applyFont="1" applyFill="1" applyBorder="1" applyAlignment="1" applyProtection="1">
      <alignment vertical="top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168" fontId="2" fillId="0" borderId="4" xfId="0" applyNumberFormat="1" applyFont="1" applyFill="1" applyBorder="1" applyAlignment="1" applyProtection="1">
      <alignment horizontal="center" vertical="center"/>
      <protection hidden="1"/>
    </xf>
    <xf numFmtId="168" fontId="2" fillId="0" borderId="7" xfId="0" applyNumberFormat="1" applyFont="1" applyFill="1" applyBorder="1" applyAlignment="1" applyProtection="1">
      <alignment horizontal="center" vertical="center"/>
      <protection hidden="1"/>
    </xf>
    <xf numFmtId="167" fontId="2" fillId="0" borderId="4" xfId="0" applyNumberFormat="1" applyFont="1" applyFill="1" applyBorder="1" applyAlignment="1" applyProtection="1">
      <alignment vertical="top"/>
      <protection hidden="1"/>
    </xf>
    <xf numFmtId="171" fontId="4" fillId="0" borderId="4" xfId="0" applyNumberFormat="1" applyFont="1" applyFill="1" applyBorder="1" applyAlignment="1" applyProtection="1">
      <alignment horizontal="left" vertical="top" wrapText="1"/>
      <protection hidden="1"/>
    </xf>
    <xf numFmtId="171" fontId="4" fillId="0" borderId="7" xfId="0" applyNumberFormat="1" applyFont="1" applyFill="1" applyBorder="1" applyAlignment="1" applyProtection="1">
      <alignment horizontal="left" vertical="top" wrapText="1"/>
      <protection hidden="1"/>
    </xf>
    <xf numFmtId="0" fontId="4" fillId="0" borderId="9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168" fontId="4" fillId="0" borderId="9" xfId="0" applyNumberFormat="1" applyFont="1" applyFill="1" applyBorder="1" applyAlignment="1" applyProtection="1">
      <alignment horizontal="center" vertical="center"/>
      <protection hidden="1"/>
    </xf>
    <xf numFmtId="168" fontId="4" fillId="0" borderId="1" xfId="0" applyNumberFormat="1" applyFont="1" applyFill="1" applyBorder="1" applyAlignment="1" applyProtection="1">
      <alignment horizontal="center" vertical="center"/>
      <protection hidden="1"/>
    </xf>
    <xf numFmtId="167" fontId="4" fillId="0" borderId="9" xfId="0" applyNumberFormat="1" applyFont="1" applyFill="1" applyBorder="1" applyAlignment="1" applyProtection="1">
      <alignment vertical="top"/>
      <protection hidden="1"/>
    </xf>
    <xf numFmtId="171" fontId="3" fillId="0" borderId="4" xfId="0" applyNumberFormat="1" applyFont="1" applyFill="1" applyBorder="1" applyAlignment="1" applyProtection="1">
      <alignment horizontal="left" vertical="top" wrapText="1"/>
      <protection hidden="1"/>
    </xf>
    <xf numFmtId="171" fontId="3" fillId="0" borderId="7" xfId="0" applyNumberFormat="1" applyFont="1" applyFill="1" applyBorder="1" applyAlignment="1" applyProtection="1">
      <alignment horizontal="left" vertical="top" wrapText="1"/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168" fontId="3" fillId="0" borderId="9" xfId="0" applyNumberFormat="1" applyFont="1" applyFill="1" applyBorder="1" applyAlignment="1" applyProtection="1">
      <alignment horizontal="center" vertical="center"/>
      <protection hidden="1"/>
    </xf>
    <xf numFmtId="168" fontId="3" fillId="0" borderId="1" xfId="0" applyNumberFormat="1" applyFont="1" applyFill="1" applyBorder="1" applyAlignment="1" applyProtection="1">
      <alignment horizontal="center" vertical="center"/>
      <protection hidden="1"/>
    </xf>
    <xf numFmtId="167" fontId="3" fillId="0" borderId="9" xfId="0" applyNumberFormat="1" applyFont="1" applyFill="1" applyBorder="1" applyAlignment="1" applyProtection="1">
      <alignment vertical="top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1028698</xdr:colOff>
      <xdr:row>0</xdr:row>
      <xdr:rowOff>1</xdr:rowOff>
    </xdr:from>
    <xdr:to>
      <xdr:col>19</xdr:col>
      <xdr:colOff>1104897</xdr:colOff>
      <xdr:row>6</xdr:row>
      <xdr:rowOff>238126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 flipH="1">
          <a:off x="5143498" y="1"/>
          <a:ext cx="4076699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№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14</a:t>
          </a:r>
        </a:p>
        <a:p>
          <a:pPr algn="r" rtl="0">
            <a:defRPr sz="1000"/>
          </a:pP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УТВЕРЖДЕНО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решением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третьей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сессии 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Совета депутатов Баганского района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от 23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декабря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2020 года № 26 </a:t>
          </a:r>
        </a:p>
        <a:p>
          <a:pPr algn="r" rtl="0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39"/>
  <sheetViews>
    <sheetView showGridLines="0" tabSelected="1" view="pageBreakPreview" zoomScaleNormal="100" zoomScaleSheetLayoutView="100" workbookViewId="0">
      <selection activeCell="S1" sqref="R1:T6"/>
    </sheetView>
  </sheetViews>
  <sheetFormatPr defaultColWidth="9.140625" defaultRowHeight="12.75"/>
  <cols>
    <col min="1" max="1" width="0.42578125" customWidth="1"/>
    <col min="2" max="5" width="0" hidden="1" customWidth="1"/>
    <col min="6" max="6" width="61.28515625" customWidth="1"/>
    <col min="7" max="13" width="0" hidden="1" customWidth="1"/>
    <col min="14" max="14" width="22.28515625" customWidth="1"/>
    <col min="15" max="17" width="0" hidden="1" customWidth="1"/>
    <col min="18" max="18" width="20.140625" customWidth="1"/>
    <col min="19" max="19" width="17.5703125" customWidth="1"/>
    <col min="20" max="20" width="17.42578125" customWidth="1"/>
    <col min="21" max="25" width="0" hidden="1" customWidth="1"/>
    <col min="26" max="26" width="2.7109375" customWidth="1"/>
    <col min="27" max="256" width="9.140625" customWidth="1"/>
  </cols>
  <sheetData>
    <row r="1" spans="1:26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64"/>
      <c r="S1" s="76"/>
      <c r="T1" s="76"/>
      <c r="U1" s="1"/>
      <c r="V1" s="1"/>
      <c r="W1" s="1"/>
      <c r="X1" s="1"/>
      <c r="Y1" s="1"/>
      <c r="Z1" s="1"/>
    </row>
    <row r="2" spans="1:26" ht="12.75" customHeight="1">
      <c r="A2" s="1"/>
      <c r="B2" s="1"/>
      <c r="C2" s="1"/>
      <c r="D2" s="1"/>
      <c r="E2" s="1"/>
      <c r="F2" s="1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62"/>
      <c r="S2" s="77"/>
      <c r="T2" s="77"/>
      <c r="U2" s="1"/>
      <c r="V2" s="1"/>
      <c r="W2" s="1"/>
      <c r="X2" s="1"/>
      <c r="Y2" s="1"/>
      <c r="Z2" s="1"/>
    </row>
    <row r="3" spans="1:26" ht="14.25" customHeight="1">
      <c r="A3" s="1"/>
      <c r="B3" s="1"/>
      <c r="C3" s="1"/>
      <c r="D3" s="1"/>
      <c r="E3" s="1"/>
      <c r="F3" s="1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62"/>
      <c r="S3" s="77"/>
      <c r="T3" s="77"/>
      <c r="U3" s="1"/>
      <c r="V3" s="1"/>
      <c r="W3" s="1"/>
      <c r="X3" s="1"/>
      <c r="Y3" s="1"/>
      <c r="Z3" s="1"/>
    </row>
    <row r="4" spans="1:26" ht="13.5" customHeight="1">
      <c r="A4" s="1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77"/>
      <c r="S4" s="77"/>
      <c r="T4" s="77"/>
      <c r="U4" s="1"/>
      <c r="V4" s="1"/>
      <c r="W4" s="1"/>
      <c r="X4" s="1"/>
      <c r="Y4" s="1"/>
      <c r="Z4" s="1"/>
    </row>
    <row r="5" spans="1:26" ht="13.5" customHeight="1">
      <c r="A5" s="1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63"/>
      <c r="S5" s="77"/>
      <c r="T5" s="77"/>
      <c r="U5" s="1"/>
      <c r="V5" s="1"/>
      <c r="W5" s="1"/>
      <c r="X5" s="1"/>
      <c r="Y5" s="1"/>
      <c r="Z5" s="1"/>
    </row>
    <row r="6" spans="1:26" ht="13.5" customHeight="1">
      <c r="A6" s="1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63"/>
      <c r="S6" s="77"/>
      <c r="T6" s="77"/>
      <c r="U6" s="1"/>
      <c r="V6" s="1"/>
      <c r="W6" s="1"/>
      <c r="X6" s="1"/>
      <c r="Y6" s="1"/>
      <c r="Z6" s="1"/>
    </row>
    <row r="7" spans="1:26" ht="24.75" customHeight="1">
      <c r="A7" s="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1"/>
      <c r="V7" s="1"/>
      <c r="W7" s="1"/>
      <c r="X7" s="1"/>
      <c r="Y7" s="1"/>
      <c r="Z7" s="1"/>
    </row>
    <row r="8" spans="1:26" ht="53.25" customHeight="1">
      <c r="A8" s="1"/>
      <c r="B8" s="60"/>
      <c r="C8" s="60"/>
      <c r="D8" s="60"/>
      <c r="E8" s="60"/>
      <c r="F8" s="80" t="s">
        <v>236</v>
      </c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1"/>
      <c r="V8" s="1"/>
      <c r="W8" s="1"/>
      <c r="X8" s="1"/>
      <c r="Y8" s="1"/>
      <c r="Z8" s="1"/>
    </row>
    <row r="9" spans="1:26" ht="12.75" customHeight="1">
      <c r="A9" s="1"/>
      <c r="B9" s="1"/>
      <c r="C9" s="1"/>
      <c r="D9" s="1"/>
      <c r="E9" s="1"/>
      <c r="F9" s="1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 t="s">
        <v>235</v>
      </c>
      <c r="U9" s="1"/>
      <c r="V9" s="1"/>
      <c r="W9" s="1"/>
      <c r="X9" s="1"/>
      <c r="Y9" s="1"/>
      <c r="Z9" s="1"/>
    </row>
    <row r="10" spans="1:26" ht="15" customHeight="1">
      <c r="A10" s="1"/>
      <c r="B10" s="58"/>
      <c r="C10" s="58"/>
      <c r="D10" s="58"/>
      <c r="E10" s="58"/>
      <c r="F10" s="81" t="s">
        <v>234</v>
      </c>
      <c r="G10" s="55"/>
      <c r="H10" s="57" t="s">
        <v>1</v>
      </c>
      <c r="I10" s="57" t="s">
        <v>1</v>
      </c>
      <c r="J10" s="57"/>
      <c r="K10" s="56"/>
      <c r="L10" s="73" t="s">
        <v>233</v>
      </c>
      <c r="M10" s="78" t="s">
        <v>232</v>
      </c>
      <c r="N10" s="73" t="s">
        <v>231</v>
      </c>
      <c r="O10" s="73" t="s">
        <v>230</v>
      </c>
      <c r="P10" s="73" t="s">
        <v>225</v>
      </c>
      <c r="Q10" s="53" t="s">
        <v>229</v>
      </c>
      <c r="R10" s="78" t="s">
        <v>237</v>
      </c>
      <c r="S10" s="78" t="s">
        <v>238</v>
      </c>
      <c r="T10" s="78" t="s">
        <v>239</v>
      </c>
      <c r="U10" s="1"/>
      <c r="V10" s="1"/>
      <c r="W10" s="5"/>
      <c r="X10" s="4"/>
      <c r="Y10" s="1"/>
      <c r="Z10" s="1"/>
    </row>
    <row r="11" spans="1:26" ht="24" customHeight="1">
      <c r="A11" s="1"/>
      <c r="B11" s="52"/>
      <c r="C11" s="52"/>
      <c r="D11" s="52"/>
      <c r="E11" s="52"/>
      <c r="F11" s="82"/>
      <c r="G11" s="55"/>
      <c r="H11" s="54" t="s">
        <v>228</v>
      </c>
      <c r="I11" s="54" t="s">
        <v>227</v>
      </c>
      <c r="J11" s="54" t="s">
        <v>226</v>
      </c>
      <c r="K11" s="53" t="s">
        <v>225</v>
      </c>
      <c r="L11" s="73"/>
      <c r="M11" s="78"/>
      <c r="N11" s="73"/>
      <c r="O11" s="73"/>
      <c r="P11" s="73"/>
      <c r="Q11" s="75" t="s">
        <v>224</v>
      </c>
      <c r="R11" s="78"/>
      <c r="S11" s="78"/>
      <c r="T11" s="78"/>
      <c r="U11" s="1"/>
      <c r="V11" s="1"/>
      <c r="W11" s="5"/>
      <c r="X11" s="4"/>
      <c r="Y11" s="1"/>
      <c r="Z11" s="1"/>
    </row>
    <row r="12" spans="1:26" ht="13.5" customHeight="1">
      <c r="A12" s="1"/>
      <c r="B12" s="52"/>
      <c r="C12" s="52"/>
      <c r="D12" s="52"/>
      <c r="E12" s="52"/>
      <c r="F12" s="83"/>
      <c r="G12" s="51"/>
      <c r="H12" s="50"/>
      <c r="I12" s="50"/>
      <c r="J12" s="50"/>
      <c r="K12" s="49"/>
      <c r="L12" s="74"/>
      <c r="M12" s="79"/>
      <c r="N12" s="74"/>
      <c r="O12" s="74"/>
      <c r="P12" s="74"/>
      <c r="Q12" s="74"/>
      <c r="R12" s="79"/>
      <c r="S12" s="79"/>
      <c r="T12" s="79"/>
      <c r="U12" s="41"/>
      <c r="V12" s="41"/>
      <c r="W12" s="41"/>
      <c r="X12" s="41"/>
      <c r="Y12" s="41"/>
      <c r="Z12" s="5"/>
    </row>
    <row r="13" spans="1:26" ht="15" customHeight="1">
      <c r="A13" s="1"/>
      <c r="B13" s="48"/>
      <c r="C13" s="48"/>
      <c r="D13" s="48"/>
      <c r="E13" s="48"/>
      <c r="F13" s="47">
        <v>1</v>
      </c>
      <c r="G13" s="46"/>
      <c r="H13" s="42"/>
      <c r="I13" s="43"/>
      <c r="J13" s="43"/>
      <c r="K13" s="43"/>
      <c r="L13" s="43"/>
      <c r="M13" s="43"/>
      <c r="N13" s="45">
        <v>2</v>
      </c>
      <c r="O13" s="43"/>
      <c r="P13" s="44"/>
      <c r="Q13" s="43"/>
      <c r="R13" s="42">
        <v>3</v>
      </c>
      <c r="S13" s="42">
        <v>4</v>
      </c>
      <c r="T13" s="42">
        <v>5</v>
      </c>
      <c r="U13" s="41"/>
      <c r="V13" s="41"/>
      <c r="W13" s="41"/>
      <c r="X13" s="41"/>
      <c r="Y13" s="41"/>
      <c r="Z13" s="5"/>
    </row>
    <row r="14" spans="1:26" ht="48" customHeight="1">
      <c r="A14" s="23"/>
      <c r="B14" s="84" t="s">
        <v>223</v>
      </c>
      <c r="C14" s="85"/>
      <c r="D14" s="85"/>
      <c r="E14" s="86"/>
      <c r="F14" s="40" t="s">
        <v>222</v>
      </c>
      <c r="G14" s="39"/>
      <c r="H14" s="38">
        <v>10</v>
      </c>
      <c r="I14" s="87"/>
      <c r="J14" s="87"/>
      <c r="K14" s="87"/>
      <c r="L14" s="87"/>
      <c r="M14" s="88"/>
      <c r="N14" s="37" t="s">
        <v>223</v>
      </c>
      <c r="O14" s="89"/>
      <c r="P14" s="89"/>
      <c r="Q14" s="90"/>
      <c r="R14" s="70">
        <f>R15+R23</f>
        <v>119043600</v>
      </c>
      <c r="S14" s="70">
        <f t="shared" ref="S14:T14" si="0">S15+S23</f>
        <v>32220600</v>
      </c>
      <c r="T14" s="70">
        <f t="shared" si="0"/>
        <v>32142200</v>
      </c>
      <c r="U14" s="91"/>
      <c r="V14" s="91"/>
      <c r="W14" s="91"/>
      <c r="X14" s="91"/>
      <c r="Y14" s="91"/>
      <c r="Z14" s="5"/>
    </row>
    <row r="15" spans="1:26" ht="33.75" customHeight="1">
      <c r="A15" s="23"/>
      <c r="B15" s="31"/>
      <c r="C15" s="108" t="s">
        <v>221</v>
      </c>
      <c r="D15" s="108"/>
      <c r="E15" s="109"/>
      <c r="F15" s="27" t="s">
        <v>222</v>
      </c>
      <c r="G15" s="17"/>
      <c r="H15" s="16">
        <v>10</v>
      </c>
      <c r="I15" s="110"/>
      <c r="J15" s="110"/>
      <c r="K15" s="110"/>
      <c r="L15" s="110"/>
      <c r="M15" s="111"/>
      <c r="N15" s="26" t="s">
        <v>221</v>
      </c>
      <c r="O15" s="112"/>
      <c r="P15" s="112"/>
      <c r="Q15" s="113"/>
      <c r="R15" s="68">
        <f>SUM(R16:R22)</f>
        <v>116305600</v>
      </c>
      <c r="S15" s="68">
        <f t="shared" ref="S15:T15" si="1">SUM(S16:S22)</f>
        <v>31220600</v>
      </c>
      <c r="T15" s="68">
        <f t="shared" si="1"/>
        <v>31142200</v>
      </c>
      <c r="U15" s="114"/>
      <c r="V15" s="114"/>
      <c r="W15" s="114"/>
      <c r="X15" s="114"/>
      <c r="Y15" s="114"/>
      <c r="Z15" s="5"/>
    </row>
    <row r="16" spans="1:26" ht="29.25" customHeight="1">
      <c r="A16" s="23"/>
      <c r="B16" s="22"/>
      <c r="C16" s="21"/>
      <c r="D16" s="20"/>
      <c r="E16" s="19" t="s">
        <v>219</v>
      </c>
      <c r="F16" s="25" t="s">
        <v>220</v>
      </c>
      <c r="G16" s="17"/>
      <c r="H16" s="16">
        <v>10</v>
      </c>
      <c r="I16" s="98"/>
      <c r="J16" s="98"/>
      <c r="K16" s="98"/>
      <c r="L16" s="98"/>
      <c r="M16" s="99"/>
      <c r="N16" s="24" t="s">
        <v>219</v>
      </c>
      <c r="O16" s="100"/>
      <c r="P16" s="100"/>
      <c r="Q16" s="101"/>
      <c r="R16" s="65">
        <v>50000</v>
      </c>
      <c r="S16" s="65">
        <v>0</v>
      </c>
      <c r="T16" s="65">
        <v>0</v>
      </c>
      <c r="U16" s="102"/>
      <c r="V16" s="102"/>
      <c r="W16" s="102"/>
      <c r="X16" s="102"/>
      <c r="Y16" s="102"/>
      <c r="Z16" s="5"/>
    </row>
    <row r="17" spans="1:26" ht="33" customHeight="1">
      <c r="A17" s="23"/>
      <c r="B17" s="22"/>
      <c r="C17" s="21"/>
      <c r="D17" s="20"/>
      <c r="E17" s="19" t="s">
        <v>217</v>
      </c>
      <c r="F17" s="25" t="s">
        <v>218</v>
      </c>
      <c r="G17" s="17"/>
      <c r="H17" s="16">
        <v>10</v>
      </c>
      <c r="I17" s="98"/>
      <c r="J17" s="98"/>
      <c r="K17" s="98"/>
      <c r="L17" s="98"/>
      <c r="M17" s="99"/>
      <c r="N17" s="24" t="s">
        <v>217</v>
      </c>
      <c r="O17" s="100"/>
      <c r="P17" s="100"/>
      <c r="Q17" s="101"/>
      <c r="R17" s="65">
        <v>269600</v>
      </c>
      <c r="S17" s="65">
        <v>0</v>
      </c>
      <c r="T17" s="65">
        <v>0</v>
      </c>
      <c r="U17" s="102"/>
      <c r="V17" s="102"/>
      <c r="W17" s="102"/>
      <c r="X17" s="102"/>
      <c r="Y17" s="102"/>
      <c r="Z17" s="5"/>
    </row>
    <row r="18" spans="1:26" ht="56.25" customHeight="1">
      <c r="A18" s="23"/>
      <c r="B18" s="22"/>
      <c r="C18" s="21"/>
      <c r="D18" s="20"/>
      <c r="E18" s="19" t="s">
        <v>215</v>
      </c>
      <c r="F18" s="25" t="s">
        <v>216</v>
      </c>
      <c r="G18" s="17"/>
      <c r="H18" s="16">
        <v>10</v>
      </c>
      <c r="I18" s="98"/>
      <c r="J18" s="98"/>
      <c r="K18" s="98"/>
      <c r="L18" s="98"/>
      <c r="M18" s="99"/>
      <c r="N18" s="24" t="s">
        <v>215</v>
      </c>
      <c r="O18" s="100"/>
      <c r="P18" s="100"/>
      <c r="Q18" s="101"/>
      <c r="R18" s="65">
        <v>3500</v>
      </c>
      <c r="S18" s="65">
        <v>3700</v>
      </c>
      <c r="T18" s="65">
        <v>3700</v>
      </c>
      <c r="U18" s="102"/>
      <c r="V18" s="102"/>
      <c r="W18" s="102"/>
      <c r="X18" s="102"/>
      <c r="Y18" s="102"/>
      <c r="Z18" s="5"/>
    </row>
    <row r="19" spans="1:26" ht="20.25" customHeight="1">
      <c r="A19" s="23"/>
      <c r="B19" s="22"/>
      <c r="C19" s="21"/>
      <c r="D19" s="20"/>
      <c r="E19" s="19" t="s">
        <v>213</v>
      </c>
      <c r="F19" s="25" t="s">
        <v>214</v>
      </c>
      <c r="G19" s="17"/>
      <c r="H19" s="16">
        <v>10</v>
      </c>
      <c r="I19" s="98"/>
      <c r="J19" s="98"/>
      <c r="K19" s="98"/>
      <c r="L19" s="98"/>
      <c r="M19" s="99"/>
      <c r="N19" s="24" t="s">
        <v>213</v>
      </c>
      <c r="O19" s="100"/>
      <c r="P19" s="100"/>
      <c r="Q19" s="101"/>
      <c r="R19" s="65">
        <v>36124600</v>
      </c>
      <c r="S19" s="65">
        <v>31162100</v>
      </c>
      <c r="T19" s="65">
        <v>31082900</v>
      </c>
      <c r="U19" s="102"/>
      <c r="V19" s="102"/>
      <c r="W19" s="102"/>
      <c r="X19" s="102"/>
      <c r="Y19" s="102"/>
      <c r="Z19" s="5"/>
    </row>
    <row r="20" spans="1:26" ht="87" customHeight="1">
      <c r="A20" s="23"/>
      <c r="B20" s="22"/>
      <c r="C20" s="21"/>
      <c r="D20" s="20"/>
      <c r="E20" s="19" t="s">
        <v>211</v>
      </c>
      <c r="F20" s="25" t="s">
        <v>212</v>
      </c>
      <c r="G20" s="17"/>
      <c r="H20" s="16">
        <v>10</v>
      </c>
      <c r="I20" s="98"/>
      <c r="J20" s="98"/>
      <c r="K20" s="98"/>
      <c r="L20" s="98"/>
      <c r="M20" s="99"/>
      <c r="N20" s="24" t="s">
        <v>211</v>
      </c>
      <c r="O20" s="100"/>
      <c r="P20" s="100"/>
      <c r="Q20" s="101"/>
      <c r="R20" s="65">
        <v>52400</v>
      </c>
      <c r="S20" s="65">
        <v>54800</v>
      </c>
      <c r="T20" s="65">
        <v>55600</v>
      </c>
      <c r="U20" s="102"/>
      <c r="V20" s="102"/>
      <c r="W20" s="102"/>
      <c r="X20" s="102"/>
      <c r="Y20" s="102"/>
      <c r="Z20" s="5"/>
    </row>
    <row r="21" spans="1:26" ht="80.25" customHeight="1">
      <c r="A21" s="23"/>
      <c r="B21" s="22"/>
      <c r="C21" s="21"/>
      <c r="D21" s="20"/>
      <c r="E21" s="19" t="s">
        <v>210</v>
      </c>
      <c r="F21" s="25" t="s">
        <v>9</v>
      </c>
      <c r="G21" s="17"/>
      <c r="H21" s="16">
        <v>10</v>
      </c>
      <c r="I21" s="98"/>
      <c r="J21" s="98"/>
      <c r="K21" s="98"/>
      <c r="L21" s="98"/>
      <c r="M21" s="99"/>
      <c r="N21" s="24" t="s">
        <v>210</v>
      </c>
      <c r="O21" s="100"/>
      <c r="P21" s="100"/>
      <c r="Q21" s="101"/>
      <c r="R21" s="65">
        <v>79254500</v>
      </c>
      <c r="S21" s="65">
        <v>0</v>
      </c>
      <c r="T21" s="65">
        <v>0</v>
      </c>
      <c r="U21" s="102"/>
      <c r="V21" s="102"/>
      <c r="W21" s="102"/>
      <c r="X21" s="102"/>
      <c r="Y21" s="102"/>
      <c r="Z21" s="5"/>
    </row>
    <row r="22" spans="1:26" ht="82.5" customHeight="1">
      <c r="A22" s="23"/>
      <c r="B22" s="22"/>
      <c r="C22" s="30"/>
      <c r="D22" s="29"/>
      <c r="E22" s="28" t="s">
        <v>208</v>
      </c>
      <c r="F22" s="18" t="s">
        <v>209</v>
      </c>
      <c r="G22" s="17"/>
      <c r="H22" s="16">
        <v>10</v>
      </c>
      <c r="I22" s="103"/>
      <c r="J22" s="103"/>
      <c r="K22" s="103"/>
      <c r="L22" s="103"/>
      <c r="M22" s="104"/>
      <c r="N22" s="15" t="s">
        <v>208</v>
      </c>
      <c r="O22" s="105"/>
      <c r="P22" s="105"/>
      <c r="Q22" s="106"/>
      <c r="R22" s="66">
        <v>551000</v>
      </c>
      <c r="S22" s="66">
        <v>0</v>
      </c>
      <c r="T22" s="66">
        <v>0</v>
      </c>
      <c r="U22" s="107"/>
      <c r="V22" s="107"/>
      <c r="W22" s="107"/>
      <c r="X22" s="107"/>
      <c r="Y22" s="107"/>
      <c r="Z22" s="5"/>
    </row>
    <row r="23" spans="1:26" ht="29.25" customHeight="1">
      <c r="A23" s="23"/>
      <c r="B23" s="22"/>
      <c r="C23" s="108" t="s">
        <v>206</v>
      </c>
      <c r="D23" s="108"/>
      <c r="E23" s="109"/>
      <c r="F23" s="27" t="s">
        <v>207</v>
      </c>
      <c r="G23" s="17"/>
      <c r="H23" s="16">
        <v>10</v>
      </c>
      <c r="I23" s="110"/>
      <c r="J23" s="110"/>
      <c r="K23" s="110"/>
      <c r="L23" s="110"/>
      <c r="M23" s="111"/>
      <c r="N23" s="26" t="s">
        <v>206</v>
      </c>
      <c r="O23" s="112"/>
      <c r="P23" s="112"/>
      <c r="Q23" s="113"/>
      <c r="R23" s="68">
        <f>SUM(R24:R26)</f>
        <v>2738000</v>
      </c>
      <c r="S23" s="68">
        <f t="shared" ref="S23:T23" si="2">SUM(S24:S26)</f>
        <v>1000000</v>
      </c>
      <c r="T23" s="68">
        <f t="shared" si="2"/>
        <v>1000000</v>
      </c>
      <c r="U23" s="114"/>
      <c r="V23" s="114"/>
      <c r="W23" s="114"/>
      <c r="X23" s="114"/>
      <c r="Y23" s="114"/>
      <c r="Z23" s="5"/>
    </row>
    <row r="24" spans="1:26" ht="20.25" customHeight="1">
      <c r="A24" s="23"/>
      <c r="B24" s="22"/>
      <c r="C24" s="21"/>
      <c r="D24" s="20"/>
      <c r="E24" s="19" t="s">
        <v>204</v>
      </c>
      <c r="F24" s="25" t="s">
        <v>205</v>
      </c>
      <c r="G24" s="17"/>
      <c r="H24" s="16">
        <v>10</v>
      </c>
      <c r="I24" s="98"/>
      <c r="J24" s="98"/>
      <c r="K24" s="98"/>
      <c r="L24" s="98"/>
      <c r="M24" s="99"/>
      <c r="N24" s="24" t="s">
        <v>204</v>
      </c>
      <c r="O24" s="100"/>
      <c r="P24" s="100"/>
      <c r="Q24" s="101"/>
      <c r="R24" s="65">
        <v>1500000</v>
      </c>
      <c r="S24" s="65">
        <v>0</v>
      </c>
      <c r="T24" s="65">
        <v>0</v>
      </c>
      <c r="U24" s="102"/>
      <c r="V24" s="102"/>
      <c r="W24" s="102"/>
      <c r="X24" s="102"/>
      <c r="Y24" s="102"/>
      <c r="Z24" s="5"/>
    </row>
    <row r="25" spans="1:26" ht="20.25" customHeight="1">
      <c r="A25" s="23"/>
      <c r="B25" s="22"/>
      <c r="C25" s="21"/>
      <c r="D25" s="20"/>
      <c r="E25" s="19" t="s">
        <v>202</v>
      </c>
      <c r="F25" s="25" t="s">
        <v>203</v>
      </c>
      <c r="G25" s="17"/>
      <c r="H25" s="16">
        <v>10</v>
      </c>
      <c r="I25" s="98"/>
      <c r="J25" s="98"/>
      <c r="K25" s="98"/>
      <c r="L25" s="98"/>
      <c r="M25" s="99"/>
      <c r="N25" s="24" t="s">
        <v>202</v>
      </c>
      <c r="O25" s="100"/>
      <c r="P25" s="100"/>
      <c r="Q25" s="101"/>
      <c r="R25" s="65">
        <v>1000000</v>
      </c>
      <c r="S25" s="65">
        <v>1000000</v>
      </c>
      <c r="T25" s="65">
        <v>1000000</v>
      </c>
      <c r="U25" s="102"/>
      <c r="V25" s="102"/>
      <c r="W25" s="102"/>
      <c r="X25" s="102"/>
      <c r="Y25" s="102"/>
      <c r="Z25" s="5"/>
    </row>
    <row r="26" spans="1:26" ht="57" customHeight="1">
      <c r="A26" s="23"/>
      <c r="B26" s="34"/>
      <c r="C26" s="30"/>
      <c r="D26" s="29"/>
      <c r="E26" s="28" t="s">
        <v>200</v>
      </c>
      <c r="F26" s="18" t="s">
        <v>201</v>
      </c>
      <c r="G26" s="17"/>
      <c r="H26" s="16">
        <v>10</v>
      </c>
      <c r="I26" s="103"/>
      <c r="J26" s="103"/>
      <c r="K26" s="103"/>
      <c r="L26" s="103"/>
      <c r="M26" s="104"/>
      <c r="N26" s="15" t="s">
        <v>200</v>
      </c>
      <c r="O26" s="105"/>
      <c r="P26" s="105"/>
      <c r="Q26" s="106"/>
      <c r="R26" s="66">
        <v>238000</v>
      </c>
      <c r="S26" s="66">
        <v>0</v>
      </c>
      <c r="T26" s="66">
        <v>0</v>
      </c>
      <c r="U26" s="107"/>
      <c r="V26" s="107"/>
      <c r="W26" s="107"/>
      <c r="X26" s="107"/>
      <c r="Y26" s="107"/>
      <c r="Z26" s="5"/>
    </row>
    <row r="27" spans="1:26" ht="58.5" customHeight="1">
      <c r="A27" s="23"/>
      <c r="B27" s="84" t="s">
        <v>198</v>
      </c>
      <c r="C27" s="84"/>
      <c r="D27" s="84"/>
      <c r="E27" s="92"/>
      <c r="F27" s="33" t="s">
        <v>199</v>
      </c>
      <c r="G27" s="17"/>
      <c r="H27" s="16">
        <v>10</v>
      </c>
      <c r="I27" s="93"/>
      <c r="J27" s="93"/>
      <c r="K27" s="93"/>
      <c r="L27" s="93"/>
      <c r="M27" s="94"/>
      <c r="N27" s="32" t="s">
        <v>198</v>
      </c>
      <c r="O27" s="95"/>
      <c r="P27" s="95"/>
      <c r="Q27" s="96"/>
      <c r="R27" s="69">
        <f>R28+R29+R30</f>
        <v>62848200</v>
      </c>
      <c r="S27" s="69">
        <f t="shared" ref="S27:T27" si="3">S28+S29+S30</f>
        <v>18788100</v>
      </c>
      <c r="T27" s="69">
        <f t="shared" si="3"/>
        <v>33345900</v>
      </c>
      <c r="U27" s="97"/>
      <c r="V27" s="97"/>
      <c r="W27" s="97"/>
      <c r="X27" s="97"/>
      <c r="Y27" s="97"/>
      <c r="Z27" s="5"/>
    </row>
    <row r="28" spans="1:26" ht="52.5" customHeight="1">
      <c r="A28" s="23"/>
      <c r="B28" s="31"/>
      <c r="C28" s="21"/>
      <c r="D28" s="20"/>
      <c r="E28" s="19" t="s">
        <v>196</v>
      </c>
      <c r="F28" s="25" t="s">
        <v>197</v>
      </c>
      <c r="G28" s="17"/>
      <c r="H28" s="16">
        <v>10</v>
      </c>
      <c r="I28" s="98"/>
      <c r="J28" s="98"/>
      <c r="K28" s="98"/>
      <c r="L28" s="98"/>
      <c r="M28" s="99"/>
      <c r="N28" s="24" t="s">
        <v>196</v>
      </c>
      <c r="O28" s="100"/>
      <c r="P28" s="100"/>
      <c r="Q28" s="101"/>
      <c r="R28" s="65">
        <v>6428400</v>
      </c>
      <c r="S28" s="65">
        <v>6400200</v>
      </c>
      <c r="T28" s="65">
        <v>6371000</v>
      </c>
      <c r="U28" s="102"/>
      <c r="V28" s="102"/>
      <c r="W28" s="102"/>
      <c r="X28" s="102"/>
      <c r="Y28" s="102"/>
      <c r="Z28" s="5"/>
    </row>
    <row r="29" spans="1:26" ht="81" customHeight="1">
      <c r="A29" s="23"/>
      <c r="B29" s="22"/>
      <c r="C29" s="30"/>
      <c r="D29" s="29"/>
      <c r="E29" s="28" t="s">
        <v>194</v>
      </c>
      <c r="F29" s="18" t="s">
        <v>195</v>
      </c>
      <c r="G29" s="17"/>
      <c r="H29" s="16">
        <v>10</v>
      </c>
      <c r="I29" s="103"/>
      <c r="J29" s="103"/>
      <c r="K29" s="103"/>
      <c r="L29" s="103"/>
      <c r="M29" s="104"/>
      <c r="N29" s="15" t="s">
        <v>194</v>
      </c>
      <c r="O29" s="105"/>
      <c r="P29" s="105"/>
      <c r="Q29" s="106"/>
      <c r="R29" s="66">
        <v>7692900</v>
      </c>
      <c r="S29" s="66">
        <v>9933000</v>
      </c>
      <c r="T29" s="66">
        <v>23672000</v>
      </c>
      <c r="U29" s="107"/>
      <c r="V29" s="107"/>
      <c r="W29" s="107"/>
      <c r="X29" s="107"/>
      <c r="Y29" s="107"/>
      <c r="Z29" s="5"/>
    </row>
    <row r="30" spans="1:26" ht="36" customHeight="1">
      <c r="A30" s="23"/>
      <c r="B30" s="22"/>
      <c r="C30" s="108" t="s">
        <v>192</v>
      </c>
      <c r="D30" s="108"/>
      <c r="E30" s="109"/>
      <c r="F30" s="27" t="s">
        <v>193</v>
      </c>
      <c r="G30" s="17"/>
      <c r="H30" s="16">
        <v>10</v>
      </c>
      <c r="I30" s="110"/>
      <c r="J30" s="110"/>
      <c r="K30" s="110"/>
      <c r="L30" s="110"/>
      <c r="M30" s="111"/>
      <c r="N30" s="26" t="s">
        <v>192</v>
      </c>
      <c r="O30" s="112"/>
      <c r="P30" s="112"/>
      <c r="Q30" s="113"/>
      <c r="R30" s="68">
        <f>R31+R32+R33</f>
        <v>48726900</v>
      </c>
      <c r="S30" s="68">
        <f t="shared" ref="S30:T30" si="4">S31+S32+S33</f>
        <v>2454900</v>
      </c>
      <c r="T30" s="68">
        <f t="shared" si="4"/>
        <v>3302900</v>
      </c>
      <c r="U30" s="114"/>
      <c r="V30" s="114"/>
      <c r="W30" s="114"/>
      <c r="X30" s="114"/>
      <c r="Y30" s="114"/>
      <c r="Z30" s="5"/>
    </row>
    <row r="31" spans="1:26" ht="73.5" customHeight="1">
      <c r="A31" s="23"/>
      <c r="B31" s="22"/>
      <c r="C31" s="21"/>
      <c r="D31" s="20"/>
      <c r="E31" s="19" t="s">
        <v>190</v>
      </c>
      <c r="F31" s="25" t="s">
        <v>191</v>
      </c>
      <c r="G31" s="17"/>
      <c r="H31" s="16">
        <v>10</v>
      </c>
      <c r="I31" s="98"/>
      <c r="J31" s="98"/>
      <c r="K31" s="98"/>
      <c r="L31" s="98"/>
      <c r="M31" s="99"/>
      <c r="N31" s="24" t="s">
        <v>190</v>
      </c>
      <c r="O31" s="100"/>
      <c r="P31" s="100"/>
      <c r="Q31" s="101"/>
      <c r="R31" s="65">
        <v>782300</v>
      </c>
      <c r="S31" s="65">
        <v>0</v>
      </c>
      <c r="T31" s="65">
        <v>0</v>
      </c>
      <c r="U31" s="102"/>
      <c r="V31" s="102"/>
      <c r="W31" s="102"/>
      <c r="X31" s="102"/>
      <c r="Y31" s="102"/>
      <c r="Z31" s="5"/>
    </row>
    <row r="32" spans="1:26" ht="70.5" customHeight="1">
      <c r="A32" s="23"/>
      <c r="B32" s="22"/>
      <c r="C32" s="21"/>
      <c r="D32" s="29"/>
      <c r="E32" s="28" t="s">
        <v>188</v>
      </c>
      <c r="F32" s="18" t="s">
        <v>189</v>
      </c>
      <c r="G32" s="17"/>
      <c r="H32" s="16">
        <v>10</v>
      </c>
      <c r="I32" s="103"/>
      <c r="J32" s="103"/>
      <c r="K32" s="103"/>
      <c r="L32" s="103"/>
      <c r="M32" s="104"/>
      <c r="N32" s="15" t="s">
        <v>188</v>
      </c>
      <c r="O32" s="105"/>
      <c r="P32" s="105"/>
      <c r="Q32" s="106"/>
      <c r="R32" s="66">
        <v>20688400</v>
      </c>
      <c r="S32" s="66">
        <v>2454900</v>
      </c>
      <c r="T32" s="66">
        <v>3302900</v>
      </c>
      <c r="U32" s="107"/>
      <c r="V32" s="107"/>
      <c r="W32" s="107"/>
      <c r="X32" s="107"/>
      <c r="Y32" s="107"/>
      <c r="Z32" s="5"/>
    </row>
    <row r="33" spans="1:26" ht="100.5" customHeight="1">
      <c r="A33" s="23"/>
      <c r="B33" s="22"/>
      <c r="C33" s="21"/>
      <c r="D33" s="115" t="s">
        <v>187</v>
      </c>
      <c r="E33" s="116"/>
      <c r="F33" s="36" t="s">
        <v>186</v>
      </c>
      <c r="G33" s="17"/>
      <c r="H33" s="16">
        <v>10</v>
      </c>
      <c r="I33" s="117"/>
      <c r="J33" s="117"/>
      <c r="K33" s="117"/>
      <c r="L33" s="117"/>
      <c r="M33" s="118"/>
      <c r="N33" s="35" t="s">
        <v>187</v>
      </c>
      <c r="O33" s="119"/>
      <c r="P33" s="119"/>
      <c r="Q33" s="120"/>
      <c r="R33" s="67">
        <f>R34</f>
        <v>27256200</v>
      </c>
      <c r="S33" s="67">
        <v>0</v>
      </c>
      <c r="T33" s="67">
        <v>0</v>
      </c>
      <c r="U33" s="121"/>
      <c r="V33" s="121"/>
      <c r="W33" s="121"/>
      <c r="X33" s="121"/>
      <c r="Y33" s="121"/>
      <c r="Z33" s="5"/>
    </row>
    <row r="34" spans="1:26" ht="99.75" customHeight="1">
      <c r="A34" s="23"/>
      <c r="B34" s="34"/>
      <c r="C34" s="30"/>
      <c r="D34" s="29"/>
      <c r="E34" s="28" t="s">
        <v>185</v>
      </c>
      <c r="F34" s="18" t="s">
        <v>186</v>
      </c>
      <c r="G34" s="17"/>
      <c r="H34" s="16">
        <v>10</v>
      </c>
      <c r="I34" s="103"/>
      <c r="J34" s="103"/>
      <c r="K34" s="103"/>
      <c r="L34" s="103"/>
      <c r="M34" s="104"/>
      <c r="N34" s="15" t="s">
        <v>185</v>
      </c>
      <c r="O34" s="105"/>
      <c r="P34" s="105"/>
      <c r="Q34" s="106"/>
      <c r="R34" s="66">
        <v>27256200</v>
      </c>
      <c r="S34" s="66">
        <v>0</v>
      </c>
      <c r="T34" s="66">
        <v>0</v>
      </c>
      <c r="U34" s="107"/>
      <c r="V34" s="107"/>
      <c r="W34" s="107"/>
      <c r="X34" s="107"/>
      <c r="Y34" s="107"/>
      <c r="Z34" s="5"/>
    </row>
    <row r="35" spans="1:26" ht="29.25" customHeight="1">
      <c r="A35" s="23"/>
      <c r="B35" s="84" t="s">
        <v>183</v>
      </c>
      <c r="C35" s="85"/>
      <c r="D35" s="85"/>
      <c r="E35" s="86"/>
      <c r="F35" s="33" t="s">
        <v>184</v>
      </c>
      <c r="G35" s="17"/>
      <c r="H35" s="16">
        <v>10</v>
      </c>
      <c r="I35" s="93"/>
      <c r="J35" s="93"/>
      <c r="K35" s="93"/>
      <c r="L35" s="93"/>
      <c r="M35" s="94"/>
      <c r="N35" s="32" t="s">
        <v>183</v>
      </c>
      <c r="O35" s="95"/>
      <c r="P35" s="95"/>
      <c r="Q35" s="96"/>
      <c r="R35" s="69">
        <f>R36+R38</f>
        <v>18616400</v>
      </c>
      <c r="S35" s="69">
        <f t="shared" ref="S35:T35" si="5">S36+S38</f>
        <v>15000000</v>
      </c>
      <c r="T35" s="69">
        <f t="shared" si="5"/>
        <v>13193500</v>
      </c>
      <c r="U35" s="97"/>
      <c r="V35" s="97"/>
      <c r="W35" s="97"/>
      <c r="X35" s="97"/>
      <c r="Y35" s="97"/>
      <c r="Z35" s="5"/>
    </row>
    <row r="36" spans="1:26" ht="43.5" customHeight="1">
      <c r="A36" s="23"/>
      <c r="B36" s="31"/>
      <c r="C36" s="108" t="s">
        <v>181</v>
      </c>
      <c r="D36" s="108"/>
      <c r="E36" s="109"/>
      <c r="F36" s="27" t="s">
        <v>182</v>
      </c>
      <c r="G36" s="17"/>
      <c r="H36" s="16">
        <v>10</v>
      </c>
      <c r="I36" s="110"/>
      <c r="J36" s="110"/>
      <c r="K36" s="110"/>
      <c r="L36" s="110"/>
      <c r="M36" s="111"/>
      <c r="N36" s="26" t="s">
        <v>181</v>
      </c>
      <c r="O36" s="112"/>
      <c r="P36" s="112"/>
      <c r="Q36" s="113"/>
      <c r="R36" s="68">
        <f>R37</f>
        <v>15000000</v>
      </c>
      <c r="S36" s="68">
        <f t="shared" ref="S36:T36" si="6">S37</f>
        <v>15000000</v>
      </c>
      <c r="T36" s="68">
        <f t="shared" si="6"/>
        <v>13193500</v>
      </c>
      <c r="U36" s="114"/>
      <c r="V36" s="114"/>
      <c r="W36" s="114"/>
      <c r="X36" s="114"/>
      <c r="Y36" s="114"/>
      <c r="Z36" s="5"/>
    </row>
    <row r="37" spans="1:26" ht="86.25" customHeight="1">
      <c r="A37" s="23"/>
      <c r="B37" s="22"/>
      <c r="C37" s="30"/>
      <c r="D37" s="29"/>
      <c r="E37" s="28" t="s">
        <v>179</v>
      </c>
      <c r="F37" s="18" t="s">
        <v>180</v>
      </c>
      <c r="G37" s="17"/>
      <c r="H37" s="16">
        <v>10</v>
      </c>
      <c r="I37" s="103"/>
      <c r="J37" s="103"/>
      <c r="K37" s="103"/>
      <c r="L37" s="103"/>
      <c r="M37" s="104"/>
      <c r="N37" s="15" t="s">
        <v>179</v>
      </c>
      <c r="O37" s="105"/>
      <c r="P37" s="105"/>
      <c r="Q37" s="106"/>
      <c r="R37" s="66">
        <v>15000000</v>
      </c>
      <c r="S37" s="66">
        <v>15000000</v>
      </c>
      <c r="T37" s="66">
        <v>13193500</v>
      </c>
      <c r="U37" s="107"/>
      <c r="V37" s="107"/>
      <c r="W37" s="107"/>
      <c r="X37" s="107"/>
      <c r="Y37" s="107"/>
      <c r="Z37" s="5"/>
    </row>
    <row r="38" spans="1:26" ht="29.25" customHeight="1">
      <c r="A38" s="23"/>
      <c r="B38" s="22"/>
      <c r="C38" s="108" t="s">
        <v>177</v>
      </c>
      <c r="D38" s="108"/>
      <c r="E38" s="109"/>
      <c r="F38" s="27" t="s">
        <v>178</v>
      </c>
      <c r="G38" s="17"/>
      <c r="H38" s="16">
        <v>10</v>
      </c>
      <c r="I38" s="110"/>
      <c r="J38" s="110"/>
      <c r="K38" s="110"/>
      <c r="L38" s="110"/>
      <c r="M38" s="111"/>
      <c r="N38" s="26" t="s">
        <v>177</v>
      </c>
      <c r="O38" s="112"/>
      <c r="P38" s="112"/>
      <c r="Q38" s="113"/>
      <c r="R38" s="68">
        <f>R39</f>
        <v>3616400</v>
      </c>
      <c r="S38" s="68">
        <v>0</v>
      </c>
      <c r="T38" s="68">
        <v>0</v>
      </c>
      <c r="U38" s="114"/>
      <c r="V38" s="114"/>
      <c r="W38" s="114"/>
      <c r="X38" s="114"/>
      <c r="Y38" s="114"/>
      <c r="Z38" s="5"/>
    </row>
    <row r="39" spans="1:26" ht="43.5" customHeight="1">
      <c r="A39" s="23"/>
      <c r="B39" s="34"/>
      <c r="C39" s="30"/>
      <c r="D39" s="29"/>
      <c r="E39" s="28" t="s">
        <v>175</v>
      </c>
      <c r="F39" s="18" t="s">
        <v>176</v>
      </c>
      <c r="G39" s="17"/>
      <c r="H39" s="16">
        <v>10</v>
      </c>
      <c r="I39" s="103"/>
      <c r="J39" s="103"/>
      <c r="K39" s="103"/>
      <c r="L39" s="103"/>
      <c r="M39" s="104"/>
      <c r="N39" s="15" t="s">
        <v>175</v>
      </c>
      <c r="O39" s="105"/>
      <c r="P39" s="105"/>
      <c r="Q39" s="106"/>
      <c r="R39" s="66">
        <v>3616400</v>
      </c>
      <c r="S39" s="66">
        <v>0</v>
      </c>
      <c r="T39" s="66">
        <v>0</v>
      </c>
      <c r="U39" s="107"/>
      <c r="V39" s="107"/>
      <c r="W39" s="107"/>
      <c r="X39" s="107"/>
      <c r="Y39" s="107"/>
      <c r="Z39" s="5"/>
    </row>
    <row r="40" spans="1:26" ht="29.25" customHeight="1">
      <c r="A40" s="23"/>
      <c r="B40" s="84" t="s">
        <v>173</v>
      </c>
      <c r="C40" s="84"/>
      <c r="D40" s="85"/>
      <c r="E40" s="86"/>
      <c r="F40" s="33" t="s">
        <v>174</v>
      </c>
      <c r="G40" s="17"/>
      <c r="H40" s="16">
        <v>10</v>
      </c>
      <c r="I40" s="93"/>
      <c r="J40" s="93"/>
      <c r="K40" s="93"/>
      <c r="L40" s="93"/>
      <c r="M40" s="94"/>
      <c r="N40" s="32" t="s">
        <v>173</v>
      </c>
      <c r="O40" s="95"/>
      <c r="P40" s="95"/>
      <c r="Q40" s="96"/>
      <c r="R40" s="69">
        <f>R41+R44</f>
        <v>74927650</v>
      </c>
      <c r="S40" s="69">
        <f t="shared" ref="S40:T40" si="7">S41+S44</f>
        <v>88719100</v>
      </c>
      <c r="T40" s="69">
        <f t="shared" si="7"/>
        <v>9866900</v>
      </c>
      <c r="U40" s="97"/>
      <c r="V40" s="97"/>
      <c r="W40" s="97"/>
      <c r="X40" s="97"/>
      <c r="Y40" s="97"/>
      <c r="Z40" s="5"/>
    </row>
    <row r="41" spans="1:26" ht="57.75" customHeight="1">
      <c r="A41" s="23"/>
      <c r="B41" s="31"/>
      <c r="C41" s="21"/>
      <c r="D41" s="115" t="s">
        <v>172</v>
      </c>
      <c r="E41" s="116"/>
      <c r="F41" s="36" t="s">
        <v>171</v>
      </c>
      <c r="G41" s="17"/>
      <c r="H41" s="16">
        <v>10</v>
      </c>
      <c r="I41" s="117"/>
      <c r="J41" s="117"/>
      <c r="K41" s="117"/>
      <c r="L41" s="117"/>
      <c r="M41" s="118"/>
      <c r="N41" s="35" t="s">
        <v>172</v>
      </c>
      <c r="O41" s="119"/>
      <c r="P41" s="119"/>
      <c r="Q41" s="120"/>
      <c r="R41" s="67">
        <f>R42+R43</f>
        <v>9866800</v>
      </c>
      <c r="S41" s="67">
        <f t="shared" ref="S41:T41" si="8">S42+S43</f>
        <v>9866900</v>
      </c>
      <c r="T41" s="67">
        <f t="shared" si="8"/>
        <v>9866900</v>
      </c>
      <c r="U41" s="121"/>
      <c r="V41" s="121"/>
      <c r="W41" s="121"/>
      <c r="X41" s="121"/>
      <c r="Y41" s="121"/>
      <c r="Z41" s="5"/>
    </row>
    <row r="42" spans="1:26" ht="57.75" customHeight="1">
      <c r="A42" s="23"/>
      <c r="B42" s="22"/>
      <c r="C42" s="21"/>
      <c r="D42" s="20"/>
      <c r="E42" s="19" t="s">
        <v>170</v>
      </c>
      <c r="F42" s="25" t="s">
        <v>171</v>
      </c>
      <c r="G42" s="17"/>
      <c r="H42" s="16">
        <v>10</v>
      </c>
      <c r="I42" s="98"/>
      <c r="J42" s="98"/>
      <c r="K42" s="98"/>
      <c r="L42" s="98"/>
      <c r="M42" s="99"/>
      <c r="N42" s="24" t="s">
        <v>170</v>
      </c>
      <c r="O42" s="100"/>
      <c r="P42" s="100"/>
      <c r="Q42" s="101"/>
      <c r="R42" s="65">
        <v>1911700</v>
      </c>
      <c r="S42" s="65">
        <v>1911700</v>
      </c>
      <c r="T42" s="65">
        <v>1911700</v>
      </c>
      <c r="U42" s="102"/>
      <c r="V42" s="102"/>
      <c r="W42" s="102"/>
      <c r="X42" s="102"/>
      <c r="Y42" s="102"/>
      <c r="Z42" s="5"/>
    </row>
    <row r="43" spans="1:26" ht="43.5" customHeight="1">
      <c r="A43" s="23"/>
      <c r="B43" s="22"/>
      <c r="C43" s="30"/>
      <c r="D43" s="29"/>
      <c r="E43" s="28" t="s">
        <v>168</v>
      </c>
      <c r="F43" s="18" t="s">
        <v>169</v>
      </c>
      <c r="G43" s="17"/>
      <c r="H43" s="16">
        <v>10</v>
      </c>
      <c r="I43" s="103"/>
      <c r="J43" s="103"/>
      <c r="K43" s="103"/>
      <c r="L43" s="103"/>
      <c r="M43" s="104"/>
      <c r="N43" s="15" t="s">
        <v>168</v>
      </c>
      <c r="O43" s="105"/>
      <c r="P43" s="105"/>
      <c r="Q43" s="106"/>
      <c r="R43" s="66">
        <v>7955100</v>
      </c>
      <c r="S43" s="66">
        <v>7955200</v>
      </c>
      <c r="T43" s="66">
        <v>7955200</v>
      </c>
      <c r="U43" s="107"/>
      <c r="V43" s="107"/>
      <c r="W43" s="107"/>
      <c r="X43" s="107"/>
      <c r="Y43" s="107"/>
      <c r="Z43" s="5"/>
    </row>
    <row r="44" spans="1:26" ht="43.5" customHeight="1">
      <c r="A44" s="23"/>
      <c r="B44" s="22"/>
      <c r="C44" s="108" t="s">
        <v>166</v>
      </c>
      <c r="D44" s="108"/>
      <c r="E44" s="109"/>
      <c r="F44" s="27" t="s">
        <v>167</v>
      </c>
      <c r="G44" s="17"/>
      <c r="H44" s="16">
        <v>10</v>
      </c>
      <c r="I44" s="110"/>
      <c r="J44" s="110"/>
      <c r="K44" s="110"/>
      <c r="L44" s="110"/>
      <c r="M44" s="111"/>
      <c r="N44" s="26" t="s">
        <v>166</v>
      </c>
      <c r="O44" s="112"/>
      <c r="P44" s="112"/>
      <c r="Q44" s="113"/>
      <c r="R44" s="68">
        <f>SUM(R45:R48)</f>
        <v>65060850</v>
      </c>
      <c r="S44" s="68">
        <f t="shared" ref="S44:T44" si="9">SUM(S45:S48)</f>
        <v>78852200</v>
      </c>
      <c r="T44" s="68">
        <f t="shared" si="9"/>
        <v>0</v>
      </c>
      <c r="U44" s="114"/>
      <c r="V44" s="114"/>
      <c r="W44" s="114"/>
      <c r="X44" s="114"/>
      <c r="Y44" s="114"/>
      <c r="Z44" s="5"/>
    </row>
    <row r="45" spans="1:26" ht="86.25" customHeight="1">
      <c r="A45" s="23"/>
      <c r="B45" s="22"/>
      <c r="C45" s="21"/>
      <c r="D45" s="20"/>
      <c r="E45" s="19" t="s">
        <v>164</v>
      </c>
      <c r="F45" s="25" t="s">
        <v>165</v>
      </c>
      <c r="G45" s="17"/>
      <c r="H45" s="16">
        <v>10</v>
      </c>
      <c r="I45" s="98"/>
      <c r="J45" s="98"/>
      <c r="K45" s="98"/>
      <c r="L45" s="98"/>
      <c r="M45" s="99"/>
      <c r="N45" s="24" t="s">
        <v>164</v>
      </c>
      <c r="O45" s="100"/>
      <c r="P45" s="100"/>
      <c r="Q45" s="101"/>
      <c r="R45" s="65">
        <v>8173100</v>
      </c>
      <c r="S45" s="65">
        <v>0</v>
      </c>
      <c r="T45" s="65">
        <v>0</v>
      </c>
      <c r="U45" s="102"/>
      <c r="V45" s="102"/>
      <c r="W45" s="102"/>
      <c r="X45" s="102"/>
      <c r="Y45" s="102"/>
      <c r="Z45" s="5"/>
    </row>
    <row r="46" spans="1:26" ht="43.5" customHeight="1">
      <c r="A46" s="23"/>
      <c r="B46" s="22"/>
      <c r="C46" s="21"/>
      <c r="D46" s="20"/>
      <c r="E46" s="19" t="s">
        <v>162</v>
      </c>
      <c r="F46" s="25" t="s">
        <v>163</v>
      </c>
      <c r="G46" s="17"/>
      <c r="H46" s="16">
        <v>10</v>
      </c>
      <c r="I46" s="98"/>
      <c r="J46" s="98"/>
      <c r="K46" s="98"/>
      <c r="L46" s="98"/>
      <c r="M46" s="99"/>
      <c r="N46" s="24" t="s">
        <v>162</v>
      </c>
      <c r="O46" s="100"/>
      <c r="P46" s="100"/>
      <c r="Q46" s="101"/>
      <c r="R46" s="65">
        <v>1049950</v>
      </c>
      <c r="S46" s="65">
        <v>0</v>
      </c>
      <c r="T46" s="65">
        <v>0</v>
      </c>
      <c r="U46" s="102"/>
      <c r="V46" s="102"/>
      <c r="W46" s="102"/>
      <c r="X46" s="102"/>
      <c r="Y46" s="102"/>
      <c r="Z46" s="5"/>
    </row>
    <row r="47" spans="1:26" ht="86.25" customHeight="1">
      <c r="A47" s="23"/>
      <c r="B47" s="22"/>
      <c r="C47" s="21"/>
      <c r="D47" s="20"/>
      <c r="E47" s="19" t="s">
        <v>160</v>
      </c>
      <c r="F47" s="25" t="s">
        <v>161</v>
      </c>
      <c r="G47" s="17"/>
      <c r="H47" s="16">
        <v>10</v>
      </c>
      <c r="I47" s="98"/>
      <c r="J47" s="98"/>
      <c r="K47" s="98"/>
      <c r="L47" s="98"/>
      <c r="M47" s="99"/>
      <c r="N47" s="24" t="s">
        <v>160</v>
      </c>
      <c r="O47" s="100"/>
      <c r="P47" s="100"/>
      <c r="Q47" s="101"/>
      <c r="R47" s="65">
        <v>52683600</v>
      </c>
      <c r="S47" s="65">
        <v>0</v>
      </c>
      <c r="T47" s="65">
        <v>0</v>
      </c>
      <c r="U47" s="102"/>
      <c r="V47" s="102"/>
      <c r="W47" s="102"/>
      <c r="X47" s="102"/>
      <c r="Y47" s="102"/>
      <c r="Z47" s="5"/>
    </row>
    <row r="48" spans="1:26" ht="72" customHeight="1">
      <c r="A48" s="23"/>
      <c r="B48" s="34"/>
      <c r="C48" s="30"/>
      <c r="D48" s="29"/>
      <c r="E48" s="28" t="s">
        <v>158</v>
      </c>
      <c r="F48" s="18" t="s">
        <v>159</v>
      </c>
      <c r="G48" s="17"/>
      <c r="H48" s="16">
        <v>10</v>
      </c>
      <c r="I48" s="103"/>
      <c r="J48" s="103"/>
      <c r="K48" s="103"/>
      <c r="L48" s="103"/>
      <c r="M48" s="104"/>
      <c r="N48" s="15" t="s">
        <v>158</v>
      </c>
      <c r="O48" s="105"/>
      <c r="P48" s="105"/>
      <c r="Q48" s="106"/>
      <c r="R48" s="66">
        <v>3154200</v>
      </c>
      <c r="S48" s="66">
        <v>78852200</v>
      </c>
      <c r="T48" s="66">
        <v>0</v>
      </c>
      <c r="U48" s="107"/>
      <c r="V48" s="107"/>
      <c r="W48" s="107"/>
      <c r="X48" s="107"/>
      <c r="Y48" s="107"/>
      <c r="Z48" s="5"/>
    </row>
    <row r="49" spans="1:26" ht="29.25" customHeight="1">
      <c r="A49" s="23"/>
      <c r="B49" s="84" t="s">
        <v>156</v>
      </c>
      <c r="C49" s="85"/>
      <c r="D49" s="85"/>
      <c r="E49" s="86"/>
      <c r="F49" s="33" t="s">
        <v>157</v>
      </c>
      <c r="G49" s="17"/>
      <c r="H49" s="16">
        <v>10</v>
      </c>
      <c r="I49" s="93"/>
      <c r="J49" s="93"/>
      <c r="K49" s="93"/>
      <c r="L49" s="93"/>
      <c r="M49" s="94"/>
      <c r="N49" s="32" t="s">
        <v>156</v>
      </c>
      <c r="O49" s="95"/>
      <c r="P49" s="95"/>
      <c r="Q49" s="96"/>
      <c r="R49" s="69">
        <f>R50+R54</f>
        <v>92773150</v>
      </c>
      <c r="S49" s="69">
        <f t="shared" ref="S49:T49" si="10">S50+S54</f>
        <v>63025360</v>
      </c>
      <c r="T49" s="69">
        <f t="shared" si="10"/>
        <v>66393260</v>
      </c>
      <c r="U49" s="97"/>
      <c r="V49" s="97"/>
      <c r="W49" s="97"/>
      <c r="X49" s="97"/>
      <c r="Y49" s="97"/>
      <c r="Z49" s="5"/>
    </row>
    <row r="50" spans="1:26" ht="29.25" customHeight="1">
      <c r="A50" s="23"/>
      <c r="B50" s="31"/>
      <c r="C50" s="108" t="s">
        <v>155</v>
      </c>
      <c r="D50" s="108"/>
      <c r="E50" s="109"/>
      <c r="F50" s="27" t="s">
        <v>13</v>
      </c>
      <c r="G50" s="17"/>
      <c r="H50" s="16">
        <v>10</v>
      </c>
      <c r="I50" s="110"/>
      <c r="J50" s="110"/>
      <c r="K50" s="110"/>
      <c r="L50" s="110"/>
      <c r="M50" s="111"/>
      <c r="N50" s="26" t="s">
        <v>155</v>
      </c>
      <c r="O50" s="112"/>
      <c r="P50" s="112"/>
      <c r="Q50" s="113"/>
      <c r="R50" s="68">
        <f>SUM(R51:R53)</f>
        <v>80051640.210000008</v>
      </c>
      <c r="S50" s="68">
        <f t="shared" ref="S50:T50" si="11">SUM(S51:S53)</f>
        <v>49902760</v>
      </c>
      <c r="T50" s="68">
        <f t="shared" si="11"/>
        <v>52949460</v>
      </c>
      <c r="U50" s="114"/>
      <c r="V50" s="114"/>
      <c r="W50" s="114"/>
      <c r="X50" s="114"/>
      <c r="Y50" s="114"/>
      <c r="Z50" s="5"/>
    </row>
    <row r="51" spans="1:26" ht="43.5" customHeight="1">
      <c r="A51" s="23"/>
      <c r="B51" s="22"/>
      <c r="C51" s="21"/>
      <c r="D51" s="20"/>
      <c r="E51" s="19" t="s">
        <v>154</v>
      </c>
      <c r="F51" s="25" t="s">
        <v>28</v>
      </c>
      <c r="G51" s="17"/>
      <c r="H51" s="16">
        <v>10</v>
      </c>
      <c r="I51" s="98"/>
      <c r="J51" s="98"/>
      <c r="K51" s="98"/>
      <c r="L51" s="98"/>
      <c r="M51" s="99"/>
      <c r="N51" s="24" t="s">
        <v>154</v>
      </c>
      <c r="O51" s="100"/>
      <c r="P51" s="100"/>
      <c r="Q51" s="101"/>
      <c r="R51" s="65">
        <v>44977060</v>
      </c>
      <c r="S51" s="65">
        <v>49837760</v>
      </c>
      <c r="T51" s="65">
        <v>52884460</v>
      </c>
      <c r="U51" s="102"/>
      <c r="V51" s="102"/>
      <c r="W51" s="102"/>
      <c r="X51" s="102"/>
      <c r="Y51" s="102"/>
      <c r="Z51" s="5"/>
    </row>
    <row r="52" spans="1:26" ht="79.5" customHeight="1">
      <c r="A52" s="23"/>
      <c r="B52" s="22"/>
      <c r="C52" s="21"/>
      <c r="D52" s="20"/>
      <c r="E52" s="19" t="s">
        <v>153</v>
      </c>
      <c r="F52" s="25" t="s">
        <v>9</v>
      </c>
      <c r="G52" s="17"/>
      <c r="H52" s="16">
        <v>10</v>
      </c>
      <c r="I52" s="98"/>
      <c r="J52" s="98"/>
      <c r="K52" s="98"/>
      <c r="L52" s="98"/>
      <c r="M52" s="99"/>
      <c r="N52" s="24" t="s">
        <v>153</v>
      </c>
      <c r="O52" s="100"/>
      <c r="P52" s="100"/>
      <c r="Q52" s="101"/>
      <c r="R52" s="65">
        <v>35009580.210000001</v>
      </c>
      <c r="S52" s="65">
        <v>0</v>
      </c>
      <c r="T52" s="65">
        <v>0</v>
      </c>
      <c r="U52" s="102"/>
      <c r="V52" s="102"/>
      <c r="W52" s="102"/>
      <c r="X52" s="102"/>
      <c r="Y52" s="102"/>
      <c r="Z52" s="5"/>
    </row>
    <row r="53" spans="1:26" ht="60.75" customHeight="1">
      <c r="A53" s="23"/>
      <c r="B53" s="22"/>
      <c r="C53" s="30"/>
      <c r="D53" s="29"/>
      <c r="E53" s="28" t="s">
        <v>152</v>
      </c>
      <c r="F53" s="18" t="s">
        <v>23</v>
      </c>
      <c r="G53" s="17"/>
      <c r="H53" s="16">
        <v>10</v>
      </c>
      <c r="I53" s="103"/>
      <c r="J53" s="103"/>
      <c r="K53" s="103"/>
      <c r="L53" s="103"/>
      <c r="M53" s="104"/>
      <c r="N53" s="15" t="s">
        <v>152</v>
      </c>
      <c r="O53" s="105"/>
      <c r="P53" s="105"/>
      <c r="Q53" s="106"/>
      <c r="R53" s="66">
        <v>65000</v>
      </c>
      <c r="S53" s="66">
        <v>65000</v>
      </c>
      <c r="T53" s="66">
        <v>65000</v>
      </c>
      <c r="U53" s="107"/>
      <c r="V53" s="107"/>
      <c r="W53" s="107"/>
      <c r="X53" s="107"/>
      <c r="Y53" s="107"/>
      <c r="Z53" s="5"/>
    </row>
    <row r="54" spans="1:26" ht="43.5" customHeight="1">
      <c r="A54" s="23"/>
      <c r="B54" s="22"/>
      <c r="C54" s="108" t="s">
        <v>150</v>
      </c>
      <c r="D54" s="108"/>
      <c r="E54" s="109"/>
      <c r="F54" s="27" t="s">
        <v>151</v>
      </c>
      <c r="G54" s="17"/>
      <c r="H54" s="16">
        <v>10</v>
      </c>
      <c r="I54" s="110"/>
      <c r="J54" s="110"/>
      <c r="K54" s="110"/>
      <c r="L54" s="110"/>
      <c r="M54" s="111"/>
      <c r="N54" s="26" t="s">
        <v>150</v>
      </c>
      <c r="O54" s="112"/>
      <c r="P54" s="112"/>
      <c r="Q54" s="113"/>
      <c r="R54" s="68">
        <f>SUM(R55:R59)</f>
        <v>12721509.789999999</v>
      </c>
      <c r="S54" s="68">
        <f t="shared" ref="S54:T54" si="12">SUM(S55:S59)</f>
        <v>13122600</v>
      </c>
      <c r="T54" s="68">
        <f t="shared" si="12"/>
        <v>13443800</v>
      </c>
      <c r="U54" s="114"/>
      <c r="V54" s="114"/>
      <c r="W54" s="114"/>
      <c r="X54" s="114"/>
      <c r="Y54" s="114"/>
      <c r="Z54" s="5"/>
    </row>
    <row r="55" spans="1:26" ht="57.75" customHeight="1">
      <c r="A55" s="23"/>
      <c r="B55" s="22"/>
      <c r="C55" s="21"/>
      <c r="D55" s="20"/>
      <c r="E55" s="19" t="s">
        <v>148</v>
      </c>
      <c r="F55" s="25" t="s">
        <v>149</v>
      </c>
      <c r="G55" s="17"/>
      <c r="H55" s="16">
        <v>10</v>
      </c>
      <c r="I55" s="98"/>
      <c r="J55" s="98"/>
      <c r="K55" s="98"/>
      <c r="L55" s="98"/>
      <c r="M55" s="99"/>
      <c r="N55" s="24" t="s">
        <v>148</v>
      </c>
      <c r="O55" s="100"/>
      <c r="P55" s="100"/>
      <c r="Q55" s="101"/>
      <c r="R55" s="65">
        <v>6750</v>
      </c>
      <c r="S55" s="65">
        <v>0</v>
      </c>
      <c r="T55" s="65">
        <v>0</v>
      </c>
      <c r="U55" s="102"/>
      <c r="V55" s="102"/>
      <c r="W55" s="102"/>
      <c r="X55" s="102"/>
      <c r="Y55" s="102"/>
      <c r="Z55" s="5"/>
    </row>
    <row r="56" spans="1:26" ht="57.75" customHeight="1">
      <c r="A56" s="23"/>
      <c r="B56" s="22"/>
      <c r="C56" s="21"/>
      <c r="D56" s="20"/>
      <c r="E56" s="19" t="s">
        <v>146</v>
      </c>
      <c r="F56" s="25" t="s">
        <v>147</v>
      </c>
      <c r="G56" s="17"/>
      <c r="H56" s="16">
        <v>10</v>
      </c>
      <c r="I56" s="98"/>
      <c r="J56" s="98"/>
      <c r="K56" s="98"/>
      <c r="L56" s="98"/>
      <c r="M56" s="99"/>
      <c r="N56" s="24" t="s">
        <v>146</v>
      </c>
      <c r="O56" s="100"/>
      <c r="P56" s="100"/>
      <c r="Q56" s="101"/>
      <c r="R56" s="65">
        <v>5876784.5599999996</v>
      </c>
      <c r="S56" s="65">
        <v>5681700</v>
      </c>
      <c r="T56" s="65">
        <v>5681700</v>
      </c>
      <c r="U56" s="102"/>
      <c r="V56" s="102"/>
      <c r="W56" s="102"/>
      <c r="X56" s="102"/>
      <c r="Y56" s="102"/>
      <c r="Z56" s="5"/>
    </row>
    <row r="57" spans="1:26" ht="43.5" customHeight="1">
      <c r="A57" s="23"/>
      <c r="B57" s="22"/>
      <c r="C57" s="21"/>
      <c r="D57" s="20"/>
      <c r="E57" s="19" t="s">
        <v>145</v>
      </c>
      <c r="F57" s="25" t="s">
        <v>21</v>
      </c>
      <c r="G57" s="17"/>
      <c r="H57" s="16">
        <v>10</v>
      </c>
      <c r="I57" s="98"/>
      <c r="J57" s="98"/>
      <c r="K57" s="98"/>
      <c r="L57" s="98"/>
      <c r="M57" s="99"/>
      <c r="N57" s="24" t="s">
        <v>145</v>
      </c>
      <c r="O57" s="100"/>
      <c r="P57" s="100"/>
      <c r="Q57" s="101"/>
      <c r="R57" s="65">
        <v>892000</v>
      </c>
      <c r="S57" s="65">
        <v>0</v>
      </c>
      <c r="T57" s="65">
        <v>0</v>
      </c>
      <c r="U57" s="102"/>
      <c r="V57" s="102"/>
      <c r="W57" s="102"/>
      <c r="X57" s="102"/>
      <c r="Y57" s="102"/>
      <c r="Z57" s="5"/>
    </row>
    <row r="58" spans="1:26" ht="57.75" customHeight="1">
      <c r="A58" s="23"/>
      <c r="B58" s="22"/>
      <c r="C58" s="21"/>
      <c r="D58" s="20"/>
      <c r="E58" s="19" t="s">
        <v>143</v>
      </c>
      <c r="F58" s="25" t="s">
        <v>144</v>
      </c>
      <c r="G58" s="17"/>
      <c r="H58" s="16">
        <v>10</v>
      </c>
      <c r="I58" s="98"/>
      <c r="J58" s="98"/>
      <c r="K58" s="98"/>
      <c r="L58" s="98"/>
      <c r="M58" s="99"/>
      <c r="N58" s="24" t="s">
        <v>143</v>
      </c>
      <c r="O58" s="100"/>
      <c r="P58" s="100"/>
      <c r="Q58" s="101"/>
      <c r="R58" s="65">
        <v>628175.23</v>
      </c>
      <c r="S58" s="65">
        <v>475500</v>
      </c>
      <c r="T58" s="65">
        <v>475500</v>
      </c>
      <c r="U58" s="102"/>
      <c r="V58" s="102"/>
      <c r="W58" s="102"/>
      <c r="X58" s="102"/>
      <c r="Y58" s="102"/>
      <c r="Z58" s="5"/>
    </row>
    <row r="59" spans="1:26" ht="57.75" customHeight="1">
      <c r="A59" s="23"/>
      <c r="B59" s="34"/>
      <c r="C59" s="30"/>
      <c r="D59" s="29"/>
      <c r="E59" s="28" t="s">
        <v>141</v>
      </c>
      <c r="F59" s="18" t="s">
        <v>142</v>
      </c>
      <c r="G59" s="17"/>
      <c r="H59" s="16">
        <v>10</v>
      </c>
      <c r="I59" s="103"/>
      <c r="J59" s="103"/>
      <c r="K59" s="103"/>
      <c r="L59" s="103"/>
      <c r="M59" s="104"/>
      <c r="N59" s="15" t="s">
        <v>141</v>
      </c>
      <c r="O59" s="105"/>
      <c r="P59" s="105"/>
      <c r="Q59" s="106"/>
      <c r="R59" s="66">
        <v>5317800</v>
      </c>
      <c r="S59" s="66">
        <v>6965400</v>
      </c>
      <c r="T59" s="66">
        <v>7286600</v>
      </c>
      <c r="U59" s="107"/>
      <c r="V59" s="107"/>
      <c r="W59" s="107"/>
      <c r="X59" s="107"/>
      <c r="Y59" s="107"/>
      <c r="Z59" s="5"/>
    </row>
    <row r="60" spans="1:26" ht="29.25" customHeight="1">
      <c r="A60" s="23"/>
      <c r="B60" s="84" t="s">
        <v>139</v>
      </c>
      <c r="C60" s="84"/>
      <c r="D60" s="84"/>
      <c r="E60" s="92"/>
      <c r="F60" s="33" t="s">
        <v>140</v>
      </c>
      <c r="G60" s="17"/>
      <c r="H60" s="16">
        <v>10</v>
      </c>
      <c r="I60" s="93"/>
      <c r="J60" s="93"/>
      <c r="K60" s="93"/>
      <c r="L60" s="93"/>
      <c r="M60" s="94"/>
      <c r="N60" s="32" t="s">
        <v>139</v>
      </c>
      <c r="O60" s="95"/>
      <c r="P60" s="95"/>
      <c r="Q60" s="96"/>
      <c r="R60" s="69">
        <f>R61+R62+R63+R65</f>
        <v>78808080</v>
      </c>
      <c r="S60" s="69">
        <f t="shared" ref="S60:T60" si="13">S61+S62+S63+S65</f>
        <v>3202400</v>
      </c>
      <c r="T60" s="69">
        <f t="shared" si="13"/>
        <v>3202400</v>
      </c>
      <c r="U60" s="97"/>
      <c r="V60" s="97"/>
      <c r="W60" s="97"/>
      <c r="X60" s="97"/>
      <c r="Y60" s="97"/>
      <c r="Z60" s="5"/>
    </row>
    <row r="61" spans="1:26" ht="57.75" customHeight="1">
      <c r="A61" s="23"/>
      <c r="B61" s="31"/>
      <c r="C61" s="21"/>
      <c r="D61" s="20"/>
      <c r="E61" s="19" t="s">
        <v>137</v>
      </c>
      <c r="F61" s="25" t="s">
        <v>138</v>
      </c>
      <c r="G61" s="17"/>
      <c r="H61" s="16">
        <v>10</v>
      </c>
      <c r="I61" s="98"/>
      <c r="J61" s="98"/>
      <c r="K61" s="98"/>
      <c r="L61" s="98"/>
      <c r="M61" s="99"/>
      <c r="N61" s="24" t="s">
        <v>137</v>
      </c>
      <c r="O61" s="100"/>
      <c r="P61" s="100"/>
      <c r="Q61" s="101"/>
      <c r="R61" s="65">
        <v>564150</v>
      </c>
      <c r="S61" s="65">
        <v>0</v>
      </c>
      <c r="T61" s="65">
        <v>0</v>
      </c>
      <c r="U61" s="102"/>
      <c r="V61" s="102"/>
      <c r="W61" s="102"/>
      <c r="X61" s="102"/>
      <c r="Y61" s="102"/>
      <c r="Z61" s="5"/>
    </row>
    <row r="62" spans="1:26" ht="57.75" customHeight="1">
      <c r="A62" s="23"/>
      <c r="B62" s="22"/>
      <c r="C62" s="30"/>
      <c r="D62" s="29"/>
      <c r="E62" s="28" t="s">
        <v>135</v>
      </c>
      <c r="F62" s="18" t="s">
        <v>136</v>
      </c>
      <c r="G62" s="17"/>
      <c r="H62" s="16">
        <v>10</v>
      </c>
      <c r="I62" s="103"/>
      <c r="J62" s="103"/>
      <c r="K62" s="103"/>
      <c r="L62" s="103"/>
      <c r="M62" s="104"/>
      <c r="N62" s="15" t="s">
        <v>135</v>
      </c>
      <c r="O62" s="105"/>
      <c r="P62" s="105"/>
      <c r="Q62" s="106"/>
      <c r="R62" s="66">
        <v>1584520</v>
      </c>
      <c r="S62" s="66">
        <v>1393900</v>
      </c>
      <c r="T62" s="66">
        <v>1393900</v>
      </c>
      <c r="U62" s="107"/>
      <c r="V62" s="107"/>
      <c r="W62" s="107"/>
      <c r="X62" s="107"/>
      <c r="Y62" s="107"/>
      <c r="Z62" s="5"/>
    </row>
    <row r="63" spans="1:26" ht="43.5" customHeight="1">
      <c r="A63" s="23"/>
      <c r="B63" s="22"/>
      <c r="C63" s="108" t="s">
        <v>133</v>
      </c>
      <c r="D63" s="108"/>
      <c r="E63" s="109"/>
      <c r="F63" s="27" t="s">
        <v>134</v>
      </c>
      <c r="G63" s="17"/>
      <c r="H63" s="16">
        <v>10</v>
      </c>
      <c r="I63" s="110"/>
      <c r="J63" s="110"/>
      <c r="K63" s="110"/>
      <c r="L63" s="110"/>
      <c r="M63" s="111"/>
      <c r="N63" s="26" t="s">
        <v>133</v>
      </c>
      <c r="O63" s="112"/>
      <c r="P63" s="112"/>
      <c r="Q63" s="113"/>
      <c r="R63" s="68">
        <f>R64</f>
        <v>74749726.230000004</v>
      </c>
      <c r="S63" s="68">
        <f t="shared" ref="S63:T63" si="14">S64</f>
        <v>0</v>
      </c>
      <c r="T63" s="68">
        <f t="shared" si="14"/>
        <v>0</v>
      </c>
      <c r="U63" s="114"/>
      <c r="V63" s="114"/>
      <c r="W63" s="114"/>
      <c r="X63" s="114"/>
      <c r="Y63" s="114"/>
      <c r="Z63" s="5"/>
    </row>
    <row r="64" spans="1:26" ht="72" customHeight="1">
      <c r="A64" s="23"/>
      <c r="B64" s="22"/>
      <c r="C64" s="30"/>
      <c r="D64" s="29"/>
      <c r="E64" s="28" t="s">
        <v>132</v>
      </c>
      <c r="F64" s="18" t="s">
        <v>9</v>
      </c>
      <c r="G64" s="17"/>
      <c r="H64" s="16">
        <v>10</v>
      </c>
      <c r="I64" s="103"/>
      <c r="J64" s="103"/>
      <c r="K64" s="103"/>
      <c r="L64" s="103"/>
      <c r="M64" s="104"/>
      <c r="N64" s="15" t="s">
        <v>132</v>
      </c>
      <c r="O64" s="105"/>
      <c r="P64" s="105"/>
      <c r="Q64" s="106"/>
      <c r="R64" s="66">
        <v>74749726.230000004</v>
      </c>
      <c r="S64" s="66">
        <v>0</v>
      </c>
      <c r="T64" s="66">
        <v>0</v>
      </c>
      <c r="U64" s="107"/>
      <c r="V64" s="107"/>
      <c r="W64" s="107"/>
      <c r="X64" s="107"/>
      <c r="Y64" s="107"/>
      <c r="Z64" s="5"/>
    </row>
    <row r="65" spans="1:26" ht="43.5" customHeight="1">
      <c r="A65" s="23"/>
      <c r="B65" s="22"/>
      <c r="C65" s="108" t="s">
        <v>130</v>
      </c>
      <c r="D65" s="108"/>
      <c r="E65" s="109"/>
      <c r="F65" s="27" t="s">
        <v>131</v>
      </c>
      <c r="G65" s="17"/>
      <c r="H65" s="16">
        <v>10</v>
      </c>
      <c r="I65" s="110"/>
      <c r="J65" s="110"/>
      <c r="K65" s="110"/>
      <c r="L65" s="110"/>
      <c r="M65" s="111"/>
      <c r="N65" s="26" t="s">
        <v>130</v>
      </c>
      <c r="O65" s="112"/>
      <c r="P65" s="112"/>
      <c r="Q65" s="113"/>
      <c r="R65" s="68">
        <f>SUM(R66:R69)</f>
        <v>1909683.77</v>
      </c>
      <c r="S65" s="68">
        <f t="shared" ref="S65:T65" si="15">SUM(S66:S69)</f>
        <v>1808500</v>
      </c>
      <c r="T65" s="68">
        <f t="shared" si="15"/>
        <v>1808500</v>
      </c>
      <c r="U65" s="114"/>
      <c r="V65" s="114"/>
      <c r="W65" s="114"/>
      <c r="X65" s="114"/>
      <c r="Y65" s="114"/>
      <c r="Z65" s="5"/>
    </row>
    <row r="66" spans="1:26" ht="29.25" customHeight="1">
      <c r="A66" s="23"/>
      <c r="B66" s="22"/>
      <c r="C66" s="21"/>
      <c r="D66" s="20"/>
      <c r="E66" s="19" t="s">
        <v>128</v>
      </c>
      <c r="F66" s="25" t="s">
        <v>129</v>
      </c>
      <c r="G66" s="17"/>
      <c r="H66" s="16">
        <v>10</v>
      </c>
      <c r="I66" s="98"/>
      <c r="J66" s="98"/>
      <c r="K66" s="98"/>
      <c r="L66" s="98"/>
      <c r="M66" s="99"/>
      <c r="N66" s="24" t="s">
        <v>128</v>
      </c>
      <c r="O66" s="100"/>
      <c r="P66" s="100"/>
      <c r="Q66" s="101"/>
      <c r="R66" s="65">
        <v>179997.02</v>
      </c>
      <c r="S66" s="65">
        <v>125500</v>
      </c>
      <c r="T66" s="65">
        <v>125500</v>
      </c>
      <c r="U66" s="102"/>
      <c r="V66" s="102"/>
      <c r="W66" s="102"/>
      <c r="X66" s="102"/>
      <c r="Y66" s="102"/>
      <c r="Z66" s="5"/>
    </row>
    <row r="67" spans="1:26" ht="43.5" customHeight="1">
      <c r="A67" s="23"/>
      <c r="B67" s="22"/>
      <c r="C67" s="21"/>
      <c r="D67" s="20"/>
      <c r="E67" s="19" t="s">
        <v>126</v>
      </c>
      <c r="F67" s="25" t="s">
        <v>127</v>
      </c>
      <c r="G67" s="17"/>
      <c r="H67" s="16">
        <v>10</v>
      </c>
      <c r="I67" s="98"/>
      <c r="J67" s="98"/>
      <c r="K67" s="98"/>
      <c r="L67" s="98"/>
      <c r="M67" s="99"/>
      <c r="N67" s="24" t="s">
        <v>126</v>
      </c>
      <c r="O67" s="100"/>
      <c r="P67" s="100"/>
      <c r="Q67" s="101"/>
      <c r="R67" s="65">
        <v>243434.08</v>
      </c>
      <c r="S67" s="65">
        <v>206000</v>
      </c>
      <c r="T67" s="65">
        <v>206000</v>
      </c>
      <c r="U67" s="102"/>
      <c r="V67" s="102"/>
      <c r="W67" s="102"/>
      <c r="X67" s="102"/>
      <c r="Y67" s="102"/>
      <c r="Z67" s="5"/>
    </row>
    <row r="68" spans="1:26" ht="43.5" customHeight="1">
      <c r="A68" s="23"/>
      <c r="B68" s="22"/>
      <c r="C68" s="21"/>
      <c r="D68" s="20"/>
      <c r="E68" s="19" t="s">
        <v>124</v>
      </c>
      <c r="F68" s="25" t="s">
        <v>125</v>
      </c>
      <c r="G68" s="17"/>
      <c r="H68" s="16">
        <v>10</v>
      </c>
      <c r="I68" s="98"/>
      <c r="J68" s="98"/>
      <c r="K68" s="98"/>
      <c r="L68" s="98"/>
      <c r="M68" s="99"/>
      <c r="N68" s="24" t="s">
        <v>124</v>
      </c>
      <c r="O68" s="100"/>
      <c r="P68" s="100"/>
      <c r="Q68" s="101"/>
      <c r="R68" s="65">
        <v>750</v>
      </c>
      <c r="S68" s="65">
        <v>0</v>
      </c>
      <c r="T68" s="65">
        <v>0</v>
      </c>
      <c r="U68" s="102"/>
      <c r="V68" s="102"/>
      <c r="W68" s="102"/>
      <c r="X68" s="102"/>
      <c r="Y68" s="102"/>
      <c r="Z68" s="5"/>
    </row>
    <row r="69" spans="1:26" ht="43.5" customHeight="1">
      <c r="A69" s="23"/>
      <c r="B69" s="34"/>
      <c r="C69" s="30"/>
      <c r="D69" s="29"/>
      <c r="E69" s="28" t="s">
        <v>122</v>
      </c>
      <c r="F69" s="18" t="s">
        <v>123</v>
      </c>
      <c r="G69" s="17"/>
      <c r="H69" s="16">
        <v>10</v>
      </c>
      <c r="I69" s="103"/>
      <c r="J69" s="103"/>
      <c r="K69" s="103"/>
      <c r="L69" s="103"/>
      <c r="M69" s="104"/>
      <c r="N69" s="15" t="s">
        <v>122</v>
      </c>
      <c r="O69" s="105"/>
      <c r="P69" s="105"/>
      <c r="Q69" s="106"/>
      <c r="R69" s="66">
        <v>1485502.67</v>
      </c>
      <c r="S69" s="66">
        <v>1477000</v>
      </c>
      <c r="T69" s="66">
        <v>1477000</v>
      </c>
      <c r="U69" s="107"/>
      <c r="V69" s="107"/>
      <c r="W69" s="107"/>
      <c r="X69" s="107"/>
      <c r="Y69" s="107"/>
      <c r="Z69" s="5"/>
    </row>
    <row r="70" spans="1:26" ht="29.25" customHeight="1">
      <c r="A70" s="23"/>
      <c r="B70" s="84" t="s">
        <v>120</v>
      </c>
      <c r="C70" s="85"/>
      <c r="D70" s="85"/>
      <c r="E70" s="86"/>
      <c r="F70" s="33" t="s">
        <v>121</v>
      </c>
      <c r="G70" s="17"/>
      <c r="H70" s="16">
        <v>10</v>
      </c>
      <c r="I70" s="93"/>
      <c r="J70" s="93"/>
      <c r="K70" s="93"/>
      <c r="L70" s="93"/>
      <c r="M70" s="94"/>
      <c r="N70" s="32" t="s">
        <v>120</v>
      </c>
      <c r="O70" s="95"/>
      <c r="P70" s="95"/>
      <c r="Q70" s="96"/>
      <c r="R70" s="69">
        <f>R71</f>
        <v>20000</v>
      </c>
      <c r="S70" s="69">
        <f t="shared" ref="S70:T71" si="16">S71</f>
        <v>0</v>
      </c>
      <c r="T70" s="69">
        <f t="shared" si="16"/>
        <v>0</v>
      </c>
      <c r="U70" s="97"/>
      <c r="V70" s="97"/>
      <c r="W70" s="97"/>
      <c r="X70" s="97"/>
      <c r="Y70" s="97"/>
      <c r="Z70" s="5"/>
    </row>
    <row r="71" spans="1:26" ht="29.25" customHeight="1">
      <c r="A71" s="23"/>
      <c r="B71" s="31"/>
      <c r="C71" s="108" t="s">
        <v>118</v>
      </c>
      <c r="D71" s="108"/>
      <c r="E71" s="109"/>
      <c r="F71" s="27" t="s">
        <v>119</v>
      </c>
      <c r="G71" s="17"/>
      <c r="H71" s="16">
        <v>10</v>
      </c>
      <c r="I71" s="110"/>
      <c r="J71" s="110"/>
      <c r="K71" s="110"/>
      <c r="L71" s="110"/>
      <c r="M71" s="111"/>
      <c r="N71" s="26" t="s">
        <v>118</v>
      </c>
      <c r="O71" s="112"/>
      <c r="P71" s="112"/>
      <c r="Q71" s="113"/>
      <c r="R71" s="68">
        <f>R72</f>
        <v>20000</v>
      </c>
      <c r="S71" s="68">
        <f t="shared" si="16"/>
        <v>0</v>
      </c>
      <c r="T71" s="68">
        <f t="shared" si="16"/>
        <v>0</v>
      </c>
      <c r="U71" s="114"/>
      <c r="V71" s="114"/>
      <c r="W71" s="114"/>
      <c r="X71" s="114"/>
      <c r="Y71" s="114"/>
      <c r="Z71" s="5"/>
    </row>
    <row r="72" spans="1:26" ht="20.25" customHeight="1">
      <c r="A72" s="23"/>
      <c r="B72" s="34"/>
      <c r="C72" s="30"/>
      <c r="D72" s="29"/>
      <c r="E72" s="28" t="s">
        <v>116</v>
      </c>
      <c r="F72" s="18" t="s">
        <v>117</v>
      </c>
      <c r="G72" s="17"/>
      <c r="H72" s="16">
        <v>10</v>
      </c>
      <c r="I72" s="103"/>
      <c r="J72" s="103"/>
      <c r="K72" s="103"/>
      <c r="L72" s="103"/>
      <c r="M72" s="104"/>
      <c r="N72" s="15" t="s">
        <v>116</v>
      </c>
      <c r="O72" s="105"/>
      <c r="P72" s="105"/>
      <c r="Q72" s="106"/>
      <c r="R72" s="66">
        <v>20000</v>
      </c>
      <c r="S72" s="66">
        <v>0</v>
      </c>
      <c r="T72" s="66">
        <v>0</v>
      </c>
      <c r="U72" s="107"/>
      <c r="V72" s="107"/>
      <c r="W72" s="107"/>
      <c r="X72" s="107"/>
      <c r="Y72" s="107"/>
      <c r="Z72" s="5"/>
    </row>
    <row r="73" spans="1:26" ht="29.25" customHeight="1">
      <c r="A73" s="23"/>
      <c r="B73" s="84" t="s">
        <v>114</v>
      </c>
      <c r="C73" s="85"/>
      <c r="D73" s="85"/>
      <c r="E73" s="86"/>
      <c r="F73" s="33" t="s">
        <v>115</v>
      </c>
      <c r="G73" s="17"/>
      <c r="H73" s="16">
        <v>10</v>
      </c>
      <c r="I73" s="93"/>
      <c r="J73" s="93"/>
      <c r="K73" s="93"/>
      <c r="L73" s="93"/>
      <c r="M73" s="94"/>
      <c r="N73" s="32" t="s">
        <v>114</v>
      </c>
      <c r="O73" s="95"/>
      <c r="P73" s="95"/>
      <c r="Q73" s="96"/>
      <c r="R73" s="69">
        <f>R74+R87+R89</f>
        <v>97493150</v>
      </c>
      <c r="S73" s="69">
        <f t="shared" ref="S73:T73" si="17">S74+S87+S89</f>
        <v>118408800</v>
      </c>
      <c r="T73" s="69">
        <f t="shared" si="17"/>
        <v>120886300</v>
      </c>
      <c r="U73" s="97"/>
      <c r="V73" s="97"/>
      <c r="W73" s="97"/>
      <c r="X73" s="97"/>
      <c r="Y73" s="97"/>
      <c r="Z73" s="5"/>
    </row>
    <row r="74" spans="1:26" ht="29.25" customHeight="1">
      <c r="A74" s="23"/>
      <c r="B74" s="31"/>
      <c r="C74" s="108" t="s">
        <v>112</v>
      </c>
      <c r="D74" s="108"/>
      <c r="E74" s="109"/>
      <c r="F74" s="27" t="s">
        <v>113</v>
      </c>
      <c r="G74" s="17"/>
      <c r="H74" s="16">
        <v>10</v>
      </c>
      <c r="I74" s="110"/>
      <c r="J74" s="110"/>
      <c r="K74" s="110"/>
      <c r="L74" s="110"/>
      <c r="M74" s="111"/>
      <c r="N74" s="26" t="s">
        <v>112</v>
      </c>
      <c r="O74" s="112"/>
      <c r="P74" s="112"/>
      <c r="Q74" s="113"/>
      <c r="R74" s="68">
        <f>SUM(R75:R86)</f>
        <v>87310450</v>
      </c>
      <c r="S74" s="68">
        <f t="shared" ref="S74:T74" si="18">SUM(S75:S86)</f>
        <v>108608500</v>
      </c>
      <c r="T74" s="68">
        <f t="shared" si="18"/>
        <v>111086000</v>
      </c>
      <c r="U74" s="114"/>
      <c r="V74" s="114"/>
      <c r="W74" s="114"/>
      <c r="X74" s="114"/>
      <c r="Y74" s="114"/>
      <c r="Z74" s="5"/>
    </row>
    <row r="75" spans="1:26" ht="29.25" customHeight="1">
      <c r="A75" s="23"/>
      <c r="B75" s="22"/>
      <c r="C75" s="21"/>
      <c r="D75" s="20"/>
      <c r="E75" s="19" t="s">
        <v>110</v>
      </c>
      <c r="F75" s="25" t="s">
        <v>111</v>
      </c>
      <c r="G75" s="17"/>
      <c r="H75" s="16">
        <v>10</v>
      </c>
      <c r="I75" s="98"/>
      <c r="J75" s="98"/>
      <c r="K75" s="98"/>
      <c r="L75" s="98"/>
      <c r="M75" s="99"/>
      <c r="N75" s="24" t="s">
        <v>110</v>
      </c>
      <c r="O75" s="100"/>
      <c r="P75" s="100"/>
      <c r="Q75" s="101"/>
      <c r="R75" s="65">
        <v>1028750</v>
      </c>
      <c r="S75" s="65">
        <v>0</v>
      </c>
      <c r="T75" s="65">
        <v>0</v>
      </c>
      <c r="U75" s="102"/>
      <c r="V75" s="102"/>
      <c r="W75" s="102"/>
      <c r="X75" s="102"/>
      <c r="Y75" s="102"/>
      <c r="Z75" s="5"/>
    </row>
    <row r="76" spans="1:26" ht="57.75" customHeight="1">
      <c r="A76" s="23"/>
      <c r="B76" s="22"/>
      <c r="C76" s="21"/>
      <c r="D76" s="20"/>
      <c r="E76" s="19" t="s">
        <v>108</v>
      </c>
      <c r="F76" s="25" t="s">
        <v>109</v>
      </c>
      <c r="G76" s="17"/>
      <c r="H76" s="16">
        <v>10</v>
      </c>
      <c r="I76" s="98"/>
      <c r="J76" s="98"/>
      <c r="K76" s="98"/>
      <c r="L76" s="98"/>
      <c r="M76" s="99"/>
      <c r="N76" s="24" t="s">
        <v>108</v>
      </c>
      <c r="O76" s="100"/>
      <c r="P76" s="100"/>
      <c r="Q76" s="101"/>
      <c r="R76" s="65">
        <v>0</v>
      </c>
      <c r="S76" s="65">
        <v>880500</v>
      </c>
      <c r="T76" s="65">
        <v>1760900</v>
      </c>
      <c r="U76" s="102"/>
      <c r="V76" s="102"/>
      <c r="W76" s="102"/>
      <c r="X76" s="102"/>
      <c r="Y76" s="102"/>
      <c r="Z76" s="5"/>
    </row>
    <row r="77" spans="1:26" ht="57.75" customHeight="1">
      <c r="A77" s="23"/>
      <c r="B77" s="22"/>
      <c r="C77" s="21"/>
      <c r="D77" s="20"/>
      <c r="E77" s="19" t="s">
        <v>106</v>
      </c>
      <c r="F77" s="25" t="s">
        <v>107</v>
      </c>
      <c r="G77" s="17"/>
      <c r="H77" s="16">
        <v>10</v>
      </c>
      <c r="I77" s="98"/>
      <c r="J77" s="98"/>
      <c r="K77" s="98"/>
      <c r="L77" s="98"/>
      <c r="M77" s="99"/>
      <c r="N77" s="24" t="s">
        <v>106</v>
      </c>
      <c r="O77" s="100"/>
      <c r="P77" s="100"/>
      <c r="Q77" s="101"/>
      <c r="R77" s="65">
        <v>7969600</v>
      </c>
      <c r="S77" s="65">
        <v>0</v>
      </c>
      <c r="T77" s="65">
        <v>7969600</v>
      </c>
      <c r="U77" s="102"/>
      <c r="V77" s="102"/>
      <c r="W77" s="102"/>
      <c r="X77" s="102"/>
      <c r="Y77" s="102"/>
      <c r="Z77" s="5"/>
    </row>
    <row r="78" spans="1:26" ht="29.25" customHeight="1">
      <c r="A78" s="23"/>
      <c r="B78" s="22"/>
      <c r="C78" s="21"/>
      <c r="D78" s="20"/>
      <c r="E78" s="19" t="s">
        <v>104</v>
      </c>
      <c r="F78" s="25" t="s">
        <v>105</v>
      </c>
      <c r="G78" s="17"/>
      <c r="H78" s="16">
        <v>10</v>
      </c>
      <c r="I78" s="98"/>
      <c r="J78" s="98"/>
      <c r="K78" s="98"/>
      <c r="L78" s="98"/>
      <c r="M78" s="99"/>
      <c r="N78" s="24" t="s">
        <v>104</v>
      </c>
      <c r="O78" s="100"/>
      <c r="P78" s="100"/>
      <c r="Q78" s="101"/>
      <c r="R78" s="65">
        <v>564000</v>
      </c>
      <c r="S78" s="65">
        <v>586000</v>
      </c>
      <c r="T78" s="65">
        <v>596500</v>
      </c>
      <c r="U78" s="102"/>
      <c r="V78" s="102"/>
      <c r="W78" s="102"/>
      <c r="X78" s="102"/>
      <c r="Y78" s="102"/>
      <c r="Z78" s="5"/>
    </row>
    <row r="79" spans="1:26" ht="43.5" customHeight="1">
      <c r="A79" s="23"/>
      <c r="B79" s="22"/>
      <c r="C79" s="21"/>
      <c r="D79" s="20"/>
      <c r="E79" s="19" t="s">
        <v>102</v>
      </c>
      <c r="F79" s="25" t="s">
        <v>103</v>
      </c>
      <c r="G79" s="17"/>
      <c r="H79" s="16">
        <v>10</v>
      </c>
      <c r="I79" s="98"/>
      <c r="J79" s="98"/>
      <c r="K79" s="98"/>
      <c r="L79" s="98"/>
      <c r="M79" s="99"/>
      <c r="N79" s="24" t="s">
        <v>102</v>
      </c>
      <c r="O79" s="100"/>
      <c r="P79" s="100"/>
      <c r="Q79" s="101"/>
      <c r="R79" s="65">
        <v>5500</v>
      </c>
      <c r="S79" s="65">
        <v>5500</v>
      </c>
      <c r="T79" s="65">
        <v>5500</v>
      </c>
      <c r="U79" s="102"/>
      <c r="V79" s="102"/>
      <c r="W79" s="102"/>
      <c r="X79" s="102"/>
      <c r="Y79" s="102"/>
      <c r="Z79" s="5"/>
    </row>
    <row r="80" spans="1:26" ht="29.25" customHeight="1">
      <c r="A80" s="23"/>
      <c r="B80" s="22"/>
      <c r="C80" s="21"/>
      <c r="D80" s="20"/>
      <c r="E80" s="19" t="s">
        <v>100</v>
      </c>
      <c r="F80" s="25" t="s">
        <v>101</v>
      </c>
      <c r="G80" s="17"/>
      <c r="H80" s="16">
        <v>10</v>
      </c>
      <c r="I80" s="98"/>
      <c r="J80" s="98"/>
      <c r="K80" s="98"/>
      <c r="L80" s="98"/>
      <c r="M80" s="99"/>
      <c r="N80" s="24" t="s">
        <v>100</v>
      </c>
      <c r="O80" s="100"/>
      <c r="P80" s="100"/>
      <c r="Q80" s="101"/>
      <c r="R80" s="65">
        <v>33546900</v>
      </c>
      <c r="S80" s="65">
        <v>35182500</v>
      </c>
      <c r="T80" s="65">
        <v>35895700</v>
      </c>
      <c r="U80" s="102"/>
      <c r="V80" s="102"/>
      <c r="W80" s="102"/>
      <c r="X80" s="102"/>
      <c r="Y80" s="102"/>
      <c r="Z80" s="5"/>
    </row>
    <row r="81" spans="1:26" ht="43.5" customHeight="1">
      <c r="A81" s="23"/>
      <c r="B81" s="22"/>
      <c r="C81" s="21"/>
      <c r="D81" s="20"/>
      <c r="E81" s="19" t="s">
        <v>98</v>
      </c>
      <c r="F81" s="25" t="s">
        <v>99</v>
      </c>
      <c r="G81" s="17"/>
      <c r="H81" s="16">
        <v>10</v>
      </c>
      <c r="I81" s="98"/>
      <c r="J81" s="98"/>
      <c r="K81" s="98"/>
      <c r="L81" s="98"/>
      <c r="M81" s="99"/>
      <c r="N81" s="24" t="s">
        <v>98</v>
      </c>
      <c r="O81" s="100"/>
      <c r="P81" s="100"/>
      <c r="Q81" s="101"/>
      <c r="R81" s="65">
        <v>39154000</v>
      </c>
      <c r="S81" s="65">
        <v>38756400</v>
      </c>
      <c r="T81" s="65">
        <v>37782900</v>
      </c>
      <c r="U81" s="102"/>
      <c r="V81" s="102"/>
      <c r="W81" s="102"/>
      <c r="X81" s="102"/>
      <c r="Y81" s="102"/>
      <c r="Z81" s="5"/>
    </row>
    <row r="82" spans="1:26" ht="100.5" customHeight="1">
      <c r="A82" s="23"/>
      <c r="B82" s="22"/>
      <c r="C82" s="21"/>
      <c r="D82" s="20"/>
      <c r="E82" s="19" t="s">
        <v>96</v>
      </c>
      <c r="F82" s="25" t="s">
        <v>97</v>
      </c>
      <c r="G82" s="17"/>
      <c r="H82" s="16">
        <v>10</v>
      </c>
      <c r="I82" s="98"/>
      <c r="J82" s="98"/>
      <c r="K82" s="98"/>
      <c r="L82" s="98"/>
      <c r="M82" s="99"/>
      <c r="N82" s="24" t="s">
        <v>96</v>
      </c>
      <c r="O82" s="100"/>
      <c r="P82" s="100"/>
      <c r="Q82" s="101"/>
      <c r="R82" s="65">
        <v>24000</v>
      </c>
      <c r="S82" s="65">
        <v>0</v>
      </c>
      <c r="T82" s="65">
        <v>0</v>
      </c>
      <c r="U82" s="102"/>
      <c r="V82" s="102"/>
      <c r="W82" s="102"/>
      <c r="X82" s="102"/>
      <c r="Y82" s="102"/>
      <c r="Z82" s="5"/>
    </row>
    <row r="83" spans="1:26" ht="57.75" customHeight="1">
      <c r="A83" s="23"/>
      <c r="B83" s="22"/>
      <c r="C83" s="21"/>
      <c r="D83" s="20"/>
      <c r="E83" s="19" t="s">
        <v>94</v>
      </c>
      <c r="F83" s="25" t="s">
        <v>95</v>
      </c>
      <c r="G83" s="17"/>
      <c r="H83" s="16">
        <v>10</v>
      </c>
      <c r="I83" s="98"/>
      <c r="J83" s="98"/>
      <c r="K83" s="98"/>
      <c r="L83" s="98"/>
      <c r="M83" s="99"/>
      <c r="N83" s="24" t="s">
        <v>94</v>
      </c>
      <c r="O83" s="100"/>
      <c r="P83" s="100"/>
      <c r="Q83" s="101"/>
      <c r="R83" s="65">
        <v>1430400</v>
      </c>
      <c r="S83" s="65">
        <v>1430400</v>
      </c>
      <c r="T83" s="65">
        <v>1430400</v>
      </c>
      <c r="U83" s="102"/>
      <c r="V83" s="102"/>
      <c r="W83" s="102"/>
      <c r="X83" s="102"/>
      <c r="Y83" s="102"/>
      <c r="Z83" s="5"/>
    </row>
    <row r="84" spans="1:26" ht="72" customHeight="1">
      <c r="A84" s="23"/>
      <c r="B84" s="22"/>
      <c r="C84" s="21"/>
      <c r="D84" s="20"/>
      <c r="E84" s="19" t="s">
        <v>92</v>
      </c>
      <c r="F84" s="25" t="s">
        <v>93</v>
      </c>
      <c r="G84" s="17"/>
      <c r="H84" s="16">
        <v>10</v>
      </c>
      <c r="I84" s="98"/>
      <c r="J84" s="98"/>
      <c r="K84" s="98"/>
      <c r="L84" s="98"/>
      <c r="M84" s="99"/>
      <c r="N84" s="24" t="s">
        <v>92</v>
      </c>
      <c r="O84" s="100"/>
      <c r="P84" s="100"/>
      <c r="Q84" s="101"/>
      <c r="R84" s="65">
        <v>587300</v>
      </c>
      <c r="S84" s="65">
        <v>0</v>
      </c>
      <c r="T84" s="65">
        <v>0</v>
      </c>
      <c r="U84" s="102"/>
      <c r="V84" s="102"/>
      <c r="W84" s="102"/>
      <c r="X84" s="102"/>
      <c r="Y84" s="102"/>
      <c r="Z84" s="5"/>
    </row>
    <row r="85" spans="1:26" ht="114.75" customHeight="1">
      <c r="A85" s="23"/>
      <c r="B85" s="22"/>
      <c r="C85" s="21"/>
      <c r="D85" s="20"/>
      <c r="E85" s="19" t="s">
        <v>90</v>
      </c>
      <c r="F85" s="25" t="s">
        <v>91</v>
      </c>
      <c r="G85" s="17"/>
      <c r="H85" s="16">
        <v>10</v>
      </c>
      <c r="I85" s="98"/>
      <c r="J85" s="98"/>
      <c r="K85" s="98"/>
      <c r="L85" s="98"/>
      <c r="M85" s="99"/>
      <c r="N85" s="24" t="s">
        <v>90</v>
      </c>
      <c r="O85" s="100"/>
      <c r="P85" s="100"/>
      <c r="Q85" s="101"/>
      <c r="R85" s="65">
        <v>3000000</v>
      </c>
      <c r="S85" s="65">
        <v>10500000</v>
      </c>
      <c r="T85" s="65">
        <v>0</v>
      </c>
      <c r="U85" s="102"/>
      <c r="V85" s="102"/>
      <c r="W85" s="102"/>
      <c r="X85" s="102"/>
      <c r="Y85" s="102"/>
      <c r="Z85" s="5"/>
    </row>
    <row r="86" spans="1:26" ht="72" customHeight="1">
      <c r="A86" s="23"/>
      <c r="B86" s="22"/>
      <c r="C86" s="21"/>
      <c r="D86" s="29"/>
      <c r="E86" s="28" t="s">
        <v>88</v>
      </c>
      <c r="F86" s="18" t="s">
        <v>89</v>
      </c>
      <c r="G86" s="17"/>
      <c r="H86" s="16">
        <v>10</v>
      </c>
      <c r="I86" s="103"/>
      <c r="J86" s="103"/>
      <c r="K86" s="103"/>
      <c r="L86" s="103"/>
      <c r="M86" s="104"/>
      <c r="N86" s="15" t="s">
        <v>88</v>
      </c>
      <c r="O86" s="105"/>
      <c r="P86" s="105"/>
      <c r="Q86" s="106"/>
      <c r="R86" s="66">
        <v>0</v>
      </c>
      <c r="S86" s="66">
        <v>21267200</v>
      </c>
      <c r="T86" s="66">
        <v>25644500</v>
      </c>
      <c r="U86" s="107"/>
      <c r="V86" s="107"/>
      <c r="W86" s="107"/>
      <c r="X86" s="107"/>
      <c r="Y86" s="107"/>
      <c r="Z86" s="5"/>
    </row>
    <row r="87" spans="1:26" ht="100.5" customHeight="1">
      <c r="A87" s="23"/>
      <c r="B87" s="22"/>
      <c r="C87" s="21"/>
      <c r="D87" s="115" t="s">
        <v>87</v>
      </c>
      <c r="E87" s="116"/>
      <c r="F87" s="36" t="s">
        <v>86</v>
      </c>
      <c r="G87" s="17"/>
      <c r="H87" s="16">
        <v>10</v>
      </c>
      <c r="I87" s="117"/>
      <c r="J87" s="117"/>
      <c r="K87" s="117"/>
      <c r="L87" s="117"/>
      <c r="M87" s="118"/>
      <c r="N87" s="35" t="s">
        <v>87</v>
      </c>
      <c r="O87" s="119"/>
      <c r="P87" s="119"/>
      <c r="Q87" s="120"/>
      <c r="R87" s="67">
        <f>R88</f>
        <v>4195600</v>
      </c>
      <c r="S87" s="67">
        <f t="shared" ref="S87:T87" si="19">S88</f>
        <v>4204200</v>
      </c>
      <c r="T87" s="67">
        <f t="shared" si="19"/>
        <v>4204200</v>
      </c>
      <c r="U87" s="121"/>
      <c r="V87" s="121"/>
      <c r="W87" s="121"/>
      <c r="X87" s="121"/>
      <c r="Y87" s="121"/>
      <c r="Z87" s="5"/>
    </row>
    <row r="88" spans="1:26" ht="86.25" customHeight="1">
      <c r="A88" s="23"/>
      <c r="B88" s="22"/>
      <c r="C88" s="30"/>
      <c r="D88" s="29"/>
      <c r="E88" s="28" t="s">
        <v>85</v>
      </c>
      <c r="F88" s="18" t="s">
        <v>86</v>
      </c>
      <c r="G88" s="17"/>
      <c r="H88" s="16">
        <v>10</v>
      </c>
      <c r="I88" s="103"/>
      <c r="J88" s="103"/>
      <c r="K88" s="103"/>
      <c r="L88" s="103"/>
      <c r="M88" s="104"/>
      <c r="N88" s="15" t="s">
        <v>85</v>
      </c>
      <c r="O88" s="105"/>
      <c r="P88" s="105"/>
      <c r="Q88" s="106"/>
      <c r="R88" s="66">
        <v>4195600</v>
      </c>
      <c r="S88" s="66">
        <v>4204200</v>
      </c>
      <c r="T88" s="66">
        <v>4204200</v>
      </c>
      <c r="U88" s="107"/>
      <c r="V88" s="107"/>
      <c r="W88" s="107"/>
      <c r="X88" s="107"/>
      <c r="Y88" s="107"/>
      <c r="Z88" s="5"/>
    </row>
    <row r="89" spans="1:26" ht="29.25" customHeight="1">
      <c r="A89" s="23"/>
      <c r="B89" s="22"/>
      <c r="C89" s="108" t="s">
        <v>83</v>
      </c>
      <c r="D89" s="108"/>
      <c r="E89" s="109"/>
      <c r="F89" s="27" t="s">
        <v>84</v>
      </c>
      <c r="G89" s="17"/>
      <c r="H89" s="16">
        <v>10</v>
      </c>
      <c r="I89" s="110"/>
      <c r="J89" s="110"/>
      <c r="K89" s="110"/>
      <c r="L89" s="110"/>
      <c r="M89" s="111"/>
      <c r="N89" s="26" t="s">
        <v>83</v>
      </c>
      <c r="O89" s="112"/>
      <c r="P89" s="112"/>
      <c r="Q89" s="113"/>
      <c r="R89" s="68">
        <f>SUM(R90:R93)</f>
        <v>5987100</v>
      </c>
      <c r="S89" s="68">
        <f t="shared" ref="S89:T89" si="20">SUM(S90:S93)</f>
        <v>5596100</v>
      </c>
      <c r="T89" s="68">
        <f t="shared" si="20"/>
        <v>5596100</v>
      </c>
      <c r="U89" s="114"/>
      <c r="V89" s="114"/>
      <c r="W89" s="114"/>
      <c r="X89" s="114"/>
      <c r="Y89" s="114"/>
      <c r="Z89" s="5"/>
    </row>
    <row r="90" spans="1:26" ht="43.5" customHeight="1">
      <c r="A90" s="23"/>
      <c r="B90" s="22"/>
      <c r="C90" s="21"/>
      <c r="D90" s="20"/>
      <c r="E90" s="19" t="s">
        <v>81</v>
      </c>
      <c r="F90" s="25" t="s">
        <v>82</v>
      </c>
      <c r="G90" s="17"/>
      <c r="H90" s="16">
        <v>10</v>
      </c>
      <c r="I90" s="98"/>
      <c r="J90" s="98"/>
      <c r="K90" s="98"/>
      <c r="L90" s="98"/>
      <c r="M90" s="99"/>
      <c r="N90" s="24" t="s">
        <v>81</v>
      </c>
      <c r="O90" s="100"/>
      <c r="P90" s="100"/>
      <c r="Q90" s="101"/>
      <c r="R90" s="65">
        <v>100000</v>
      </c>
      <c r="S90" s="65">
        <v>0</v>
      </c>
      <c r="T90" s="65">
        <v>0</v>
      </c>
      <c r="U90" s="102"/>
      <c r="V90" s="102"/>
      <c r="W90" s="102"/>
      <c r="X90" s="102"/>
      <c r="Y90" s="102"/>
      <c r="Z90" s="5"/>
    </row>
    <row r="91" spans="1:26" ht="43.5" customHeight="1">
      <c r="A91" s="23"/>
      <c r="B91" s="22"/>
      <c r="C91" s="21"/>
      <c r="D91" s="20"/>
      <c r="E91" s="19" t="s">
        <v>79</v>
      </c>
      <c r="F91" s="25" t="s">
        <v>80</v>
      </c>
      <c r="G91" s="17"/>
      <c r="H91" s="16">
        <v>10</v>
      </c>
      <c r="I91" s="98"/>
      <c r="J91" s="98"/>
      <c r="K91" s="98"/>
      <c r="L91" s="98"/>
      <c r="M91" s="99"/>
      <c r="N91" s="24" t="s">
        <v>79</v>
      </c>
      <c r="O91" s="100"/>
      <c r="P91" s="100"/>
      <c r="Q91" s="101"/>
      <c r="R91" s="65">
        <v>5641100</v>
      </c>
      <c r="S91" s="65">
        <v>5596100</v>
      </c>
      <c r="T91" s="65">
        <v>5596100</v>
      </c>
      <c r="U91" s="102"/>
      <c r="V91" s="102"/>
      <c r="W91" s="102"/>
      <c r="X91" s="102"/>
      <c r="Y91" s="102"/>
      <c r="Z91" s="5"/>
    </row>
    <row r="92" spans="1:26" ht="43.5" customHeight="1">
      <c r="A92" s="23"/>
      <c r="B92" s="22"/>
      <c r="C92" s="21"/>
      <c r="D92" s="20"/>
      <c r="E92" s="19" t="s">
        <v>77</v>
      </c>
      <c r="F92" s="25" t="s">
        <v>78</v>
      </c>
      <c r="G92" s="17"/>
      <c r="H92" s="16">
        <v>10</v>
      </c>
      <c r="I92" s="98"/>
      <c r="J92" s="98"/>
      <c r="K92" s="98"/>
      <c r="L92" s="98"/>
      <c r="M92" s="99"/>
      <c r="N92" s="24" t="s">
        <v>77</v>
      </c>
      <c r="O92" s="100"/>
      <c r="P92" s="100"/>
      <c r="Q92" s="101"/>
      <c r="R92" s="65">
        <v>100000</v>
      </c>
      <c r="S92" s="65">
        <v>0</v>
      </c>
      <c r="T92" s="65">
        <v>0</v>
      </c>
      <c r="U92" s="102"/>
      <c r="V92" s="102"/>
      <c r="W92" s="102"/>
      <c r="X92" s="102"/>
      <c r="Y92" s="102"/>
      <c r="Z92" s="5"/>
    </row>
    <row r="93" spans="1:26" ht="43.5" customHeight="1">
      <c r="A93" s="23"/>
      <c r="B93" s="34"/>
      <c r="C93" s="30"/>
      <c r="D93" s="29"/>
      <c r="E93" s="28" t="s">
        <v>75</v>
      </c>
      <c r="F93" s="18" t="s">
        <v>76</v>
      </c>
      <c r="G93" s="17"/>
      <c r="H93" s="16">
        <v>10</v>
      </c>
      <c r="I93" s="103"/>
      <c r="J93" s="103"/>
      <c r="K93" s="103"/>
      <c r="L93" s="103"/>
      <c r="M93" s="104"/>
      <c r="N93" s="15" t="s">
        <v>75</v>
      </c>
      <c r="O93" s="105"/>
      <c r="P93" s="105"/>
      <c r="Q93" s="106"/>
      <c r="R93" s="66">
        <v>146000</v>
      </c>
      <c r="S93" s="66">
        <v>0</v>
      </c>
      <c r="T93" s="66">
        <v>0</v>
      </c>
      <c r="U93" s="107"/>
      <c r="V93" s="107"/>
      <c r="W93" s="107"/>
      <c r="X93" s="107"/>
      <c r="Y93" s="107"/>
      <c r="Z93" s="5"/>
    </row>
    <row r="94" spans="1:26" ht="43.5" customHeight="1">
      <c r="A94" s="23"/>
      <c r="B94" s="84" t="s">
        <v>74</v>
      </c>
      <c r="C94" s="85"/>
      <c r="D94" s="85"/>
      <c r="E94" s="86"/>
      <c r="F94" s="33" t="s">
        <v>72</v>
      </c>
      <c r="G94" s="17"/>
      <c r="H94" s="16">
        <v>10</v>
      </c>
      <c r="I94" s="93"/>
      <c r="J94" s="93"/>
      <c r="K94" s="93"/>
      <c r="L94" s="93"/>
      <c r="M94" s="94"/>
      <c r="N94" s="32" t="s">
        <v>74</v>
      </c>
      <c r="O94" s="95"/>
      <c r="P94" s="95"/>
      <c r="Q94" s="96"/>
      <c r="R94" s="69">
        <f>R95</f>
        <v>97200</v>
      </c>
      <c r="S94" s="69">
        <v>0</v>
      </c>
      <c r="T94" s="69">
        <v>0</v>
      </c>
      <c r="U94" s="97"/>
      <c r="V94" s="97"/>
      <c r="W94" s="97"/>
      <c r="X94" s="97"/>
      <c r="Y94" s="97"/>
      <c r="Z94" s="5"/>
    </row>
    <row r="95" spans="1:26" ht="29.25" customHeight="1">
      <c r="A95" s="23"/>
      <c r="B95" s="31"/>
      <c r="C95" s="108" t="s">
        <v>73</v>
      </c>
      <c r="D95" s="108"/>
      <c r="E95" s="109"/>
      <c r="F95" s="27" t="s">
        <v>72</v>
      </c>
      <c r="G95" s="17"/>
      <c r="H95" s="16">
        <v>10</v>
      </c>
      <c r="I95" s="110"/>
      <c r="J95" s="110"/>
      <c r="K95" s="110"/>
      <c r="L95" s="110"/>
      <c r="M95" s="111"/>
      <c r="N95" s="26" t="s">
        <v>73</v>
      </c>
      <c r="O95" s="112"/>
      <c r="P95" s="112"/>
      <c r="Q95" s="113"/>
      <c r="R95" s="68">
        <f>R96+R97</f>
        <v>97200</v>
      </c>
      <c r="S95" s="68">
        <v>0</v>
      </c>
      <c r="T95" s="68">
        <v>0</v>
      </c>
      <c r="U95" s="114"/>
      <c r="V95" s="114"/>
      <c r="W95" s="114"/>
      <c r="X95" s="114"/>
      <c r="Y95" s="114"/>
      <c r="Z95" s="5"/>
    </row>
    <row r="96" spans="1:26" ht="29.25" customHeight="1">
      <c r="A96" s="23"/>
      <c r="B96" s="22"/>
      <c r="C96" s="21"/>
      <c r="D96" s="29"/>
      <c r="E96" s="28" t="s">
        <v>71</v>
      </c>
      <c r="F96" s="18" t="s">
        <v>72</v>
      </c>
      <c r="G96" s="17"/>
      <c r="H96" s="16">
        <v>10</v>
      </c>
      <c r="I96" s="103"/>
      <c r="J96" s="103"/>
      <c r="K96" s="103"/>
      <c r="L96" s="103"/>
      <c r="M96" s="104"/>
      <c r="N96" s="15" t="s">
        <v>71</v>
      </c>
      <c r="O96" s="105"/>
      <c r="P96" s="105"/>
      <c r="Q96" s="106"/>
      <c r="R96" s="66">
        <v>50000</v>
      </c>
      <c r="S96" s="66">
        <v>0</v>
      </c>
      <c r="T96" s="66">
        <v>0</v>
      </c>
      <c r="U96" s="107"/>
      <c r="V96" s="107"/>
      <c r="W96" s="107"/>
      <c r="X96" s="107"/>
      <c r="Y96" s="107"/>
      <c r="Z96" s="5"/>
    </row>
    <row r="97" spans="1:26" ht="43.5" customHeight="1">
      <c r="A97" s="23"/>
      <c r="B97" s="22"/>
      <c r="C97" s="21"/>
      <c r="D97" s="115" t="s">
        <v>70</v>
      </c>
      <c r="E97" s="116"/>
      <c r="F97" s="36" t="s">
        <v>69</v>
      </c>
      <c r="G97" s="17"/>
      <c r="H97" s="16">
        <v>10</v>
      </c>
      <c r="I97" s="117"/>
      <c r="J97" s="117"/>
      <c r="K97" s="117"/>
      <c r="L97" s="117"/>
      <c r="M97" s="118"/>
      <c r="N97" s="35" t="s">
        <v>70</v>
      </c>
      <c r="O97" s="119"/>
      <c r="P97" s="119"/>
      <c r="Q97" s="120"/>
      <c r="R97" s="67">
        <f>R98</f>
        <v>47200</v>
      </c>
      <c r="S97" s="67">
        <v>0</v>
      </c>
      <c r="T97" s="67">
        <v>0</v>
      </c>
      <c r="U97" s="121"/>
      <c r="V97" s="121"/>
      <c r="W97" s="121"/>
      <c r="X97" s="121"/>
      <c r="Y97" s="121"/>
      <c r="Z97" s="5"/>
    </row>
    <row r="98" spans="1:26" ht="43.5" customHeight="1">
      <c r="A98" s="23"/>
      <c r="B98" s="34"/>
      <c r="C98" s="30"/>
      <c r="D98" s="29"/>
      <c r="E98" s="28" t="s">
        <v>68</v>
      </c>
      <c r="F98" s="18" t="s">
        <v>69</v>
      </c>
      <c r="G98" s="17"/>
      <c r="H98" s="16">
        <v>10</v>
      </c>
      <c r="I98" s="103"/>
      <c r="J98" s="103"/>
      <c r="K98" s="103"/>
      <c r="L98" s="103"/>
      <c r="M98" s="104"/>
      <c r="N98" s="15" t="s">
        <v>68</v>
      </c>
      <c r="O98" s="105"/>
      <c r="P98" s="105"/>
      <c r="Q98" s="106"/>
      <c r="R98" s="66">
        <v>47200</v>
      </c>
      <c r="S98" s="66">
        <v>0</v>
      </c>
      <c r="T98" s="66">
        <v>0</v>
      </c>
      <c r="U98" s="107"/>
      <c r="V98" s="107"/>
      <c r="W98" s="107"/>
      <c r="X98" s="107"/>
      <c r="Y98" s="107"/>
      <c r="Z98" s="5"/>
    </row>
    <row r="99" spans="1:26" ht="43.5" customHeight="1">
      <c r="A99" s="23"/>
      <c r="B99" s="84" t="s">
        <v>66</v>
      </c>
      <c r="C99" s="84"/>
      <c r="D99" s="85"/>
      <c r="E99" s="86"/>
      <c r="F99" s="33" t="s">
        <v>67</v>
      </c>
      <c r="G99" s="17"/>
      <c r="H99" s="16">
        <v>10</v>
      </c>
      <c r="I99" s="93"/>
      <c r="J99" s="93"/>
      <c r="K99" s="93"/>
      <c r="L99" s="93"/>
      <c r="M99" s="94"/>
      <c r="N99" s="32" t="s">
        <v>66</v>
      </c>
      <c r="O99" s="95"/>
      <c r="P99" s="95"/>
      <c r="Q99" s="96"/>
      <c r="R99" s="69">
        <f>R102+R105+R100</f>
        <v>125300</v>
      </c>
      <c r="S99" s="69">
        <f t="shared" ref="S99:T99" si="21">S102+S105+S100</f>
        <v>0</v>
      </c>
      <c r="T99" s="69">
        <f t="shared" si="21"/>
        <v>2000000</v>
      </c>
      <c r="U99" s="97"/>
      <c r="V99" s="97"/>
      <c r="W99" s="97"/>
      <c r="X99" s="97"/>
      <c r="Y99" s="97"/>
      <c r="Z99" s="5"/>
    </row>
    <row r="100" spans="1:26" ht="86.25" customHeight="1">
      <c r="A100" s="23"/>
      <c r="B100" s="31"/>
      <c r="C100" s="21"/>
      <c r="D100" s="115" t="s">
        <v>64</v>
      </c>
      <c r="E100" s="116"/>
      <c r="F100" s="36" t="s">
        <v>65</v>
      </c>
      <c r="G100" s="17"/>
      <c r="H100" s="16">
        <v>10</v>
      </c>
      <c r="I100" s="117"/>
      <c r="J100" s="117"/>
      <c r="K100" s="117"/>
      <c r="L100" s="117"/>
      <c r="M100" s="118"/>
      <c r="N100" s="35" t="s">
        <v>64</v>
      </c>
      <c r="O100" s="119"/>
      <c r="P100" s="119"/>
      <c r="Q100" s="120"/>
      <c r="R100" s="67">
        <f>R101</f>
        <v>0</v>
      </c>
      <c r="S100" s="67">
        <f t="shared" ref="S100:T100" si="22">S101</f>
        <v>0</v>
      </c>
      <c r="T100" s="67">
        <f t="shared" si="22"/>
        <v>2000000</v>
      </c>
      <c r="U100" s="121"/>
      <c r="V100" s="121"/>
      <c r="W100" s="121"/>
      <c r="X100" s="121"/>
      <c r="Y100" s="121"/>
      <c r="Z100" s="5"/>
    </row>
    <row r="101" spans="1:26" ht="43.5" customHeight="1">
      <c r="A101" s="23"/>
      <c r="B101" s="22"/>
      <c r="C101" s="30"/>
      <c r="D101" s="29"/>
      <c r="E101" s="28" t="s">
        <v>62</v>
      </c>
      <c r="F101" s="18" t="s">
        <v>63</v>
      </c>
      <c r="G101" s="17"/>
      <c r="H101" s="16">
        <v>10</v>
      </c>
      <c r="I101" s="103"/>
      <c r="J101" s="103"/>
      <c r="K101" s="103"/>
      <c r="L101" s="103"/>
      <c r="M101" s="104"/>
      <c r="N101" s="15" t="s">
        <v>62</v>
      </c>
      <c r="O101" s="105"/>
      <c r="P101" s="105"/>
      <c r="Q101" s="106"/>
      <c r="R101" s="66">
        <v>0</v>
      </c>
      <c r="S101" s="66">
        <v>0</v>
      </c>
      <c r="T101" s="66">
        <v>2000000</v>
      </c>
      <c r="U101" s="107"/>
      <c r="V101" s="107"/>
      <c r="W101" s="107"/>
      <c r="X101" s="107"/>
      <c r="Y101" s="107"/>
      <c r="Z101" s="5"/>
    </row>
    <row r="102" spans="1:26" ht="29.25" customHeight="1">
      <c r="A102" s="23"/>
      <c r="B102" s="22"/>
      <c r="C102" s="108" t="s">
        <v>60</v>
      </c>
      <c r="D102" s="108"/>
      <c r="E102" s="109"/>
      <c r="F102" s="27" t="s">
        <v>61</v>
      </c>
      <c r="G102" s="17"/>
      <c r="H102" s="16">
        <v>10</v>
      </c>
      <c r="I102" s="110"/>
      <c r="J102" s="110"/>
      <c r="K102" s="110"/>
      <c r="L102" s="110"/>
      <c r="M102" s="111"/>
      <c r="N102" s="26" t="s">
        <v>60</v>
      </c>
      <c r="O102" s="112"/>
      <c r="P102" s="112"/>
      <c r="Q102" s="113"/>
      <c r="R102" s="68">
        <f>R103+R104</f>
        <v>105300</v>
      </c>
      <c r="S102" s="68">
        <f t="shared" ref="S102:T102" si="23">S103+S104</f>
        <v>0</v>
      </c>
      <c r="T102" s="68">
        <f t="shared" si="23"/>
        <v>0</v>
      </c>
      <c r="U102" s="114"/>
      <c r="V102" s="114"/>
      <c r="W102" s="114"/>
      <c r="X102" s="114"/>
      <c r="Y102" s="114"/>
      <c r="Z102" s="5"/>
    </row>
    <row r="103" spans="1:26" ht="86.25" customHeight="1">
      <c r="A103" s="23"/>
      <c r="B103" s="22"/>
      <c r="C103" s="21"/>
      <c r="D103" s="20"/>
      <c r="E103" s="19" t="s">
        <v>58</v>
      </c>
      <c r="F103" s="25" t="s">
        <v>59</v>
      </c>
      <c r="G103" s="17"/>
      <c r="H103" s="16">
        <v>10</v>
      </c>
      <c r="I103" s="98"/>
      <c r="J103" s="98"/>
      <c r="K103" s="98"/>
      <c r="L103" s="98"/>
      <c r="M103" s="99"/>
      <c r="N103" s="24" t="s">
        <v>58</v>
      </c>
      <c r="O103" s="100"/>
      <c r="P103" s="100"/>
      <c r="Q103" s="101"/>
      <c r="R103" s="65">
        <v>5300</v>
      </c>
      <c r="S103" s="65">
        <v>0</v>
      </c>
      <c r="T103" s="65">
        <v>0</v>
      </c>
      <c r="U103" s="102"/>
      <c r="V103" s="102"/>
      <c r="W103" s="102"/>
      <c r="X103" s="102"/>
      <c r="Y103" s="102"/>
      <c r="Z103" s="5"/>
    </row>
    <row r="104" spans="1:26" ht="86.25" customHeight="1">
      <c r="A104" s="23"/>
      <c r="B104" s="22"/>
      <c r="C104" s="30"/>
      <c r="D104" s="29"/>
      <c r="E104" s="28" t="s">
        <v>56</v>
      </c>
      <c r="F104" s="18" t="s">
        <v>57</v>
      </c>
      <c r="G104" s="17"/>
      <c r="H104" s="16">
        <v>10</v>
      </c>
      <c r="I104" s="103"/>
      <c r="J104" s="103"/>
      <c r="K104" s="103"/>
      <c r="L104" s="103"/>
      <c r="M104" s="104"/>
      <c r="N104" s="15" t="s">
        <v>56</v>
      </c>
      <c r="O104" s="105"/>
      <c r="P104" s="105"/>
      <c r="Q104" s="106"/>
      <c r="R104" s="66">
        <v>100000</v>
      </c>
      <c r="S104" s="66">
        <v>0</v>
      </c>
      <c r="T104" s="66">
        <v>0</v>
      </c>
      <c r="U104" s="107"/>
      <c r="V104" s="107"/>
      <c r="W104" s="107"/>
      <c r="X104" s="107"/>
      <c r="Y104" s="107"/>
      <c r="Z104" s="5"/>
    </row>
    <row r="105" spans="1:26" ht="43.5" customHeight="1">
      <c r="A105" s="23"/>
      <c r="B105" s="22"/>
      <c r="C105" s="108" t="s">
        <v>54</v>
      </c>
      <c r="D105" s="108"/>
      <c r="E105" s="109"/>
      <c r="F105" s="27" t="s">
        <v>55</v>
      </c>
      <c r="G105" s="17"/>
      <c r="H105" s="16">
        <v>10</v>
      </c>
      <c r="I105" s="110"/>
      <c r="J105" s="110"/>
      <c r="K105" s="110"/>
      <c r="L105" s="110"/>
      <c r="M105" s="111"/>
      <c r="N105" s="26" t="s">
        <v>54</v>
      </c>
      <c r="O105" s="112"/>
      <c r="P105" s="112"/>
      <c r="Q105" s="113"/>
      <c r="R105" s="68">
        <f>R106</f>
        <v>20000</v>
      </c>
      <c r="S105" s="68">
        <f t="shared" ref="S105:T105" si="24">S106</f>
        <v>0</v>
      </c>
      <c r="T105" s="68">
        <f t="shared" si="24"/>
        <v>0</v>
      </c>
      <c r="U105" s="114"/>
      <c r="V105" s="114"/>
      <c r="W105" s="114"/>
      <c r="X105" s="114"/>
      <c r="Y105" s="114"/>
      <c r="Z105" s="5"/>
    </row>
    <row r="106" spans="1:26" ht="43.5" customHeight="1">
      <c r="A106" s="23"/>
      <c r="B106" s="34"/>
      <c r="C106" s="30"/>
      <c r="D106" s="29"/>
      <c r="E106" s="28" t="s">
        <v>52</v>
      </c>
      <c r="F106" s="18" t="s">
        <v>53</v>
      </c>
      <c r="G106" s="17"/>
      <c r="H106" s="16">
        <v>10</v>
      </c>
      <c r="I106" s="103"/>
      <c r="J106" s="103"/>
      <c r="K106" s="103"/>
      <c r="L106" s="103"/>
      <c r="M106" s="104"/>
      <c r="N106" s="15" t="s">
        <v>52</v>
      </c>
      <c r="O106" s="105"/>
      <c r="P106" s="105"/>
      <c r="Q106" s="106"/>
      <c r="R106" s="66">
        <v>20000</v>
      </c>
      <c r="S106" s="66">
        <v>0</v>
      </c>
      <c r="T106" s="66">
        <v>0</v>
      </c>
      <c r="U106" s="107"/>
      <c r="V106" s="107"/>
      <c r="W106" s="107"/>
      <c r="X106" s="107"/>
      <c r="Y106" s="107"/>
      <c r="Z106" s="5"/>
    </row>
    <row r="107" spans="1:26" ht="57.75" customHeight="1">
      <c r="A107" s="23"/>
      <c r="B107" s="84" t="s">
        <v>51</v>
      </c>
      <c r="C107" s="84"/>
      <c r="D107" s="85"/>
      <c r="E107" s="86"/>
      <c r="F107" s="33" t="s">
        <v>49</v>
      </c>
      <c r="G107" s="17"/>
      <c r="H107" s="16">
        <v>10</v>
      </c>
      <c r="I107" s="93"/>
      <c r="J107" s="93"/>
      <c r="K107" s="93"/>
      <c r="L107" s="93"/>
      <c r="M107" s="94"/>
      <c r="N107" s="32" t="s">
        <v>51</v>
      </c>
      <c r="O107" s="95"/>
      <c r="P107" s="95"/>
      <c r="Q107" s="96"/>
      <c r="R107" s="69">
        <f>R108</f>
        <v>14736850</v>
      </c>
      <c r="S107" s="69">
        <f t="shared" ref="S107:T108" si="25">S108</f>
        <v>0</v>
      </c>
      <c r="T107" s="69">
        <f t="shared" si="25"/>
        <v>6000000</v>
      </c>
      <c r="U107" s="97"/>
      <c r="V107" s="97"/>
      <c r="W107" s="97"/>
      <c r="X107" s="97"/>
      <c r="Y107" s="97"/>
      <c r="Z107" s="5"/>
    </row>
    <row r="108" spans="1:26" ht="43.5" customHeight="1">
      <c r="A108" s="23"/>
      <c r="B108" s="31"/>
      <c r="C108" s="21"/>
      <c r="D108" s="115" t="s">
        <v>50</v>
      </c>
      <c r="E108" s="116"/>
      <c r="F108" s="36" t="s">
        <v>49</v>
      </c>
      <c r="G108" s="17"/>
      <c r="H108" s="16">
        <v>10</v>
      </c>
      <c r="I108" s="117"/>
      <c r="J108" s="117"/>
      <c r="K108" s="117"/>
      <c r="L108" s="117"/>
      <c r="M108" s="118"/>
      <c r="N108" s="35" t="s">
        <v>50</v>
      </c>
      <c r="O108" s="119"/>
      <c r="P108" s="119"/>
      <c r="Q108" s="120"/>
      <c r="R108" s="67">
        <f>R109</f>
        <v>14736850</v>
      </c>
      <c r="S108" s="67">
        <f t="shared" si="25"/>
        <v>0</v>
      </c>
      <c r="T108" s="67">
        <f t="shared" si="25"/>
        <v>6000000</v>
      </c>
      <c r="U108" s="121"/>
      <c r="V108" s="121"/>
      <c r="W108" s="121"/>
      <c r="X108" s="121"/>
      <c r="Y108" s="121"/>
      <c r="Z108" s="5"/>
    </row>
    <row r="109" spans="1:26" ht="43.5" customHeight="1">
      <c r="A109" s="23"/>
      <c r="B109" s="34"/>
      <c r="C109" s="30"/>
      <c r="D109" s="29"/>
      <c r="E109" s="28" t="s">
        <v>48</v>
      </c>
      <c r="F109" s="18" t="s">
        <v>49</v>
      </c>
      <c r="G109" s="17"/>
      <c r="H109" s="16">
        <v>10</v>
      </c>
      <c r="I109" s="103"/>
      <c r="J109" s="103"/>
      <c r="K109" s="103"/>
      <c r="L109" s="103"/>
      <c r="M109" s="104"/>
      <c r="N109" s="15" t="s">
        <v>48</v>
      </c>
      <c r="O109" s="105"/>
      <c r="P109" s="105"/>
      <c r="Q109" s="106"/>
      <c r="R109" s="66">
        <v>14736850</v>
      </c>
      <c r="S109" s="66">
        <v>0</v>
      </c>
      <c r="T109" s="66">
        <v>6000000</v>
      </c>
      <c r="U109" s="107"/>
      <c r="V109" s="107"/>
      <c r="W109" s="107"/>
      <c r="X109" s="107"/>
      <c r="Y109" s="107"/>
      <c r="Z109" s="5"/>
    </row>
    <row r="110" spans="1:26" ht="29.25" customHeight="1">
      <c r="A110" s="23"/>
      <c r="B110" s="84" t="s">
        <v>46</v>
      </c>
      <c r="C110" s="84"/>
      <c r="D110" s="84"/>
      <c r="E110" s="92"/>
      <c r="F110" s="33" t="s">
        <v>47</v>
      </c>
      <c r="G110" s="17"/>
      <c r="H110" s="16">
        <v>10</v>
      </c>
      <c r="I110" s="93"/>
      <c r="J110" s="93"/>
      <c r="K110" s="93"/>
      <c r="L110" s="93"/>
      <c r="M110" s="94"/>
      <c r="N110" s="32" t="s">
        <v>46</v>
      </c>
      <c r="O110" s="95"/>
      <c r="P110" s="95"/>
      <c r="Q110" s="96"/>
      <c r="R110" s="69">
        <f>R111+R112+R114+R118+R120+R126</f>
        <v>447888620</v>
      </c>
      <c r="S110" s="69">
        <f t="shared" ref="S110:T110" si="26">S111+S112+S114+S118+S120+S126</f>
        <v>326313500</v>
      </c>
      <c r="T110" s="69">
        <f t="shared" si="26"/>
        <v>327084690</v>
      </c>
      <c r="U110" s="97"/>
      <c r="V110" s="97"/>
      <c r="W110" s="97"/>
      <c r="X110" s="97"/>
      <c r="Y110" s="97"/>
      <c r="Z110" s="5"/>
    </row>
    <row r="111" spans="1:26" ht="72" customHeight="1">
      <c r="A111" s="23"/>
      <c r="B111" s="31"/>
      <c r="C111" s="21"/>
      <c r="D111" s="29"/>
      <c r="E111" s="28" t="s">
        <v>44</v>
      </c>
      <c r="F111" s="18" t="s">
        <v>45</v>
      </c>
      <c r="G111" s="17"/>
      <c r="H111" s="16">
        <v>10</v>
      </c>
      <c r="I111" s="103"/>
      <c r="J111" s="103"/>
      <c r="K111" s="103"/>
      <c r="L111" s="103"/>
      <c r="M111" s="104"/>
      <c r="N111" s="15" t="s">
        <v>44</v>
      </c>
      <c r="O111" s="105"/>
      <c r="P111" s="105"/>
      <c r="Q111" s="106"/>
      <c r="R111" s="66">
        <v>12204300</v>
      </c>
      <c r="S111" s="66">
        <v>12354900</v>
      </c>
      <c r="T111" s="66">
        <v>12354900</v>
      </c>
      <c r="U111" s="107"/>
      <c r="V111" s="107"/>
      <c r="W111" s="107"/>
      <c r="X111" s="107"/>
      <c r="Y111" s="107"/>
      <c r="Z111" s="5"/>
    </row>
    <row r="112" spans="1:26" ht="72" customHeight="1">
      <c r="A112" s="23"/>
      <c r="B112" s="22"/>
      <c r="C112" s="21"/>
      <c r="D112" s="115" t="s">
        <v>43</v>
      </c>
      <c r="E112" s="116"/>
      <c r="F112" s="36" t="s">
        <v>42</v>
      </c>
      <c r="G112" s="17"/>
      <c r="H112" s="16">
        <v>10</v>
      </c>
      <c r="I112" s="117"/>
      <c r="J112" s="117"/>
      <c r="K112" s="117"/>
      <c r="L112" s="117"/>
      <c r="M112" s="118"/>
      <c r="N112" s="35" t="s">
        <v>43</v>
      </c>
      <c r="O112" s="119"/>
      <c r="P112" s="119"/>
      <c r="Q112" s="120"/>
      <c r="R112" s="67">
        <f>R113</f>
        <v>6432300</v>
      </c>
      <c r="S112" s="67">
        <f t="shared" ref="S112:T112" si="27">S113</f>
        <v>7626400</v>
      </c>
      <c r="T112" s="67">
        <f t="shared" si="27"/>
        <v>2524100</v>
      </c>
      <c r="U112" s="121"/>
      <c r="V112" s="121"/>
      <c r="W112" s="121"/>
      <c r="X112" s="121"/>
      <c r="Y112" s="121"/>
      <c r="Z112" s="5"/>
    </row>
    <row r="113" spans="1:26" ht="72" customHeight="1">
      <c r="A113" s="23"/>
      <c r="B113" s="22"/>
      <c r="C113" s="21"/>
      <c r="D113" s="29"/>
      <c r="E113" s="28" t="s">
        <v>41</v>
      </c>
      <c r="F113" s="18" t="s">
        <v>42</v>
      </c>
      <c r="G113" s="17"/>
      <c r="H113" s="16">
        <v>10</v>
      </c>
      <c r="I113" s="103"/>
      <c r="J113" s="103"/>
      <c r="K113" s="103"/>
      <c r="L113" s="103"/>
      <c r="M113" s="104"/>
      <c r="N113" s="15" t="s">
        <v>41</v>
      </c>
      <c r="O113" s="105"/>
      <c r="P113" s="105"/>
      <c r="Q113" s="106"/>
      <c r="R113" s="66">
        <v>6432300</v>
      </c>
      <c r="S113" s="66">
        <v>7626400</v>
      </c>
      <c r="T113" s="66">
        <v>2524100</v>
      </c>
      <c r="U113" s="107"/>
      <c r="V113" s="107"/>
      <c r="W113" s="107"/>
      <c r="X113" s="107"/>
      <c r="Y113" s="107"/>
      <c r="Z113" s="5"/>
    </row>
    <row r="114" spans="1:26" ht="43.5" customHeight="1">
      <c r="A114" s="23"/>
      <c r="B114" s="22"/>
      <c r="C114" s="21"/>
      <c r="D114" s="115" t="s">
        <v>40</v>
      </c>
      <c r="E114" s="116"/>
      <c r="F114" s="36" t="s">
        <v>39</v>
      </c>
      <c r="G114" s="17"/>
      <c r="H114" s="16">
        <v>10</v>
      </c>
      <c r="I114" s="117"/>
      <c r="J114" s="117"/>
      <c r="K114" s="117"/>
      <c r="L114" s="117"/>
      <c r="M114" s="118"/>
      <c r="N114" s="35" t="s">
        <v>40</v>
      </c>
      <c r="O114" s="119"/>
      <c r="P114" s="119"/>
      <c r="Q114" s="120"/>
      <c r="R114" s="67">
        <f>SUM(R115:R117)</f>
        <v>4006400</v>
      </c>
      <c r="S114" s="67">
        <f t="shared" ref="S114:T114" si="28">SUM(S115:S117)</f>
        <v>1518800</v>
      </c>
      <c r="T114" s="67">
        <f t="shared" si="28"/>
        <v>0</v>
      </c>
      <c r="U114" s="121"/>
      <c r="V114" s="121"/>
      <c r="W114" s="121"/>
      <c r="X114" s="121"/>
      <c r="Y114" s="121"/>
      <c r="Z114" s="5"/>
    </row>
    <row r="115" spans="1:26" ht="43.5" customHeight="1">
      <c r="A115" s="23"/>
      <c r="B115" s="22"/>
      <c r="C115" s="21"/>
      <c r="D115" s="20"/>
      <c r="E115" s="19" t="s">
        <v>38</v>
      </c>
      <c r="F115" s="25" t="s">
        <v>39</v>
      </c>
      <c r="G115" s="17"/>
      <c r="H115" s="16">
        <v>10</v>
      </c>
      <c r="I115" s="98"/>
      <c r="J115" s="98"/>
      <c r="K115" s="98"/>
      <c r="L115" s="98"/>
      <c r="M115" s="99"/>
      <c r="N115" s="24" t="s">
        <v>38</v>
      </c>
      <c r="O115" s="100"/>
      <c r="P115" s="100"/>
      <c r="Q115" s="101"/>
      <c r="R115" s="65">
        <v>0</v>
      </c>
      <c r="S115" s="65">
        <v>1518800</v>
      </c>
      <c r="T115" s="65">
        <v>0</v>
      </c>
      <c r="U115" s="102"/>
      <c r="V115" s="102"/>
      <c r="W115" s="102"/>
      <c r="X115" s="102"/>
      <c r="Y115" s="102"/>
      <c r="Z115" s="5"/>
    </row>
    <row r="116" spans="1:26" ht="43.5" customHeight="1">
      <c r="A116" s="23"/>
      <c r="B116" s="22"/>
      <c r="C116" s="21"/>
      <c r="D116" s="20"/>
      <c r="E116" s="19" t="s">
        <v>37</v>
      </c>
      <c r="F116" s="25" t="s">
        <v>36</v>
      </c>
      <c r="G116" s="17"/>
      <c r="H116" s="16">
        <v>10</v>
      </c>
      <c r="I116" s="98"/>
      <c r="J116" s="98"/>
      <c r="K116" s="98"/>
      <c r="L116" s="98"/>
      <c r="M116" s="99"/>
      <c r="N116" s="24" t="s">
        <v>37</v>
      </c>
      <c r="O116" s="100"/>
      <c r="P116" s="100"/>
      <c r="Q116" s="101"/>
      <c r="R116" s="65">
        <v>9100</v>
      </c>
      <c r="S116" s="65">
        <v>0</v>
      </c>
      <c r="T116" s="65">
        <v>0</v>
      </c>
      <c r="U116" s="102"/>
      <c r="V116" s="102"/>
      <c r="W116" s="102"/>
      <c r="X116" s="102"/>
      <c r="Y116" s="102"/>
      <c r="Z116" s="5"/>
    </row>
    <row r="117" spans="1:26" ht="43.5" customHeight="1">
      <c r="A117" s="23"/>
      <c r="B117" s="22"/>
      <c r="C117" s="30"/>
      <c r="D117" s="29"/>
      <c r="E117" s="28" t="s">
        <v>35</v>
      </c>
      <c r="F117" s="18" t="s">
        <v>36</v>
      </c>
      <c r="G117" s="17"/>
      <c r="H117" s="16">
        <v>10</v>
      </c>
      <c r="I117" s="103"/>
      <c r="J117" s="103"/>
      <c r="K117" s="103"/>
      <c r="L117" s="103"/>
      <c r="M117" s="104"/>
      <c r="N117" s="15" t="s">
        <v>35</v>
      </c>
      <c r="O117" s="105"/>
      <c r="P117" s="105"/>
      <c r="Q117" s="106"/>
      <c r="R117" s="66">
        <v>3997300</v>
      </c>
      <c r="S117" s="66">
        <v>0</v>
      </c>
      <c r="T117" s="66">
        <v>0</v>
      </c>
      <c r="U117" s="107"/>
      <c r="V117" s="107"/>
      <c r="W117" s="107"/>
      <c r="X117" s="107"/>
      <c r="Y117" s="107"/>
      <c r="Z117" s="5"/>
    </row>
    <row r="118" spans="1:26" ht="43.5" customHeight="1">
      <c r="A118" s="23"/>
      <c r="B118" s="22"/>
      <c r="C118" s="108" t="s">
        <v>33</v>
      </c>
      <c r="D118" s="108"/>
      <c r="E118" s="109"/>
      <c r="F118" s="27" t="s">
        <v>34</v>
      </c>
      <c r="G118" s="17"/>
      <c r="H118" s="16">
        <v>10</v>
      </c>
      <c r="I118" s="110"/>
      <c r="J118" s="110"/>
      <c r="K118" s="110"/>
      <c r="L118" s="110"/>
      <c r="M118" s="111"/>
      <c r="N118" s="26" t="s">
        <v>33</v>
      </c>
      <c r="O118" s="112"/>
      <c r="P118" s="112"/>
      <c r="Q118" s="113"/>
      <c r="R118" s="68">
        <f>R119</f>
        <v>18354300</v>
      </c>
      <c r="S118" s="68">
        <f t="shared" ref="S118:T118" si="29">S119</f>
        <v>18369900</v>
      </c>
      <c r="T118" s="68">
        <f t="shared" si="29"/>
        <v>18385600</v>
      </c>
      <c r="U118" s="114"/>
      <c r="V118" s="114"/>
      <c r="W118" s="114"/>
      <c r="X118" s="114"/>
      <c r="Y118" s="114"/>
      <c r="Z118" s="5"/>
    </row>
    <row r="119" spans="1:26" ht="57.75" customHeight="1">
      <c r="A119" s="23"/>
      <c r="B119" s="22"/>
      <c r="C119" s="30"/>
      <c r="D119" s="29"/>
      <c r="E119" s="28" t="s">
        <v>31</v>
      </c>
      <c r="F119" s="18" t="s">
        <v>32</v>
      </c>
      <c r="G119" s="17"/>
      <c r="H119" s="16">
        <v>10</v>
      </c>
      <c r="I119" s="103"/>
      <c r="J119" s="103"/>
      <c r="K119" s="103"/>
      <c r="L119" s="103"/>
      <c r="M119" s="104"/>
      <c r="N119" s="15" t="s">
        <v>31</v>
      </c>
      <c r="O119" s="105"/>
      <c r="P119" s="105"/>
      <c r="Q119" s="106"/>
      <c r="R119" s="66">
        <v>18354300</v>
      </c>
      <c r="S119" s="66">
        <v>18369900</v>
      </c>
      <c r="T119" s="66">
        <v>18385600</v>
      </c>
      <c r="U119" s="107"/>
      <c r="V119" s="107"/>
      <c r="W119" s="107"/>
      <c r="X119" s="107"/>
      <c r="Y119" s="107"/>
      <c r="Z119" s="5"/>
    </row>
    <row r="120" spans="1:26" ht="43.5" customHeight="1">
      <c r="A120" s="23"/>
      <c r="B120" s="22"/>
      <c r="C120" s="108" t="s">
        <v>30</v>
      </c>
      <c r="D120" s="108"/>
      <c r="E120" s="109"/>
      <c r="F120" s="27" t="s">
        <v>23</v>
      </c>
      <c r="G120" s="17"/>
      <c r="H120" s="16">
        <v>10</v>
      </c>
      <c r="I120" s="110"/>
      <c r="J120" s="110"/>
      <c r="K120" s="110"/>
      <c r="L120" s="110"/>
      <c r="M120" s="111"/>
      <c r="N120" s="26" t="s">
        <v>30</v>
      </c>
      <c r="O120" s="112"/>
      <c r="P120" s="112"/>
      <c r="Q120" s="113"/>
      <c r="R120" s="68">
        <f>SUM(R121:R125)</f>
        <v>363059814.82999998</v>
      </c>
      <c r="S120" s="68">
        <f t="shared" ref="S120:T120" si="30">SUM(S121:S125)</f>
        <v>245878440</v>
      </c>
      <c r="T120" s="68">
        <f t="shared" si="30"/>
        <v>252993940</v>
      </c>
      <c r="U120" s="114"/>
      <c r="V120" s="114"/>
      <c r="W120" s="114"/>
      <c r="X120" s="114"/>
      <c r="Y120" s="114"/>
      <c r="Z120" s="5"/>
    </row>
    <row r="121" spans="1:26" ht="43.5" customHeight="1">
      <c r="A121" s="23"/>
      <c r="B121" s="22"/>
      <c r="C121" s="21"/>
      <c r="D121" s="20"/>
      <c r="E121" s="19" t="s">
        <v>29</v>
      </c>
      <c r="F121" s="25" t="s">
        <v>23</v>
      </c>
      <c r="G121" s="17"/>
      <c r="H121" s="16">
        <v>10</v>
      </c>
      <c r="I121" s="98"/>
      <c r="J121" s="98"/>
      <c r="K121" s="98"/>
      <c r="L121" s="98"/>
      <c r="M121" s="99"/>
      <c r="N121" s="24" t="s">
        <v>29</v>
      </c>
      <c r="O121" s="100"/>
      <c r="P121" s="100"/>
      <c r="Q121" s="101"/>
      <c r="R121" s="65">
        <v>2354600</v>
      </c>
      <c r="S121" s="65">
        <v>2354600</v>
      </c>
      <c r="T121" s="65">
        <v>2354600</v>
      </c>
      <c r="U121" s="102"/>
      <c r="V121" s="102"/>
      <c r="W121" s="102"/>
      <c r="X121" s="102"/>
      <c r="Y121" s="102"/>
      <c r="Z121" s="5"/>
    </row>
    <row r="122" spans="1:26" ht="43.5" customHeight="1">
      <c r="A122" s="23"/>
      <c r="B122" s="22"/>
      <c r="C122" s="21"/>
      <c r="D122" s="20"/>
      <c r="E122" s="19" t="s">
        <v>27</v>
      </c>
      <c r="F122" s="25" t="s">
        <v>28</v>
      </c>
      <c r="G122" s="17"/>
      <c r="H122" s="16">
        <v>10</v>
      </c>
      <c r="I122" s="98"/>
      <c r="J122" s="98"/>
      <c r="K122" s="98"/>
      <c r="L122" s="98"/>
      <c r="M122" s="99"/>
      <c r="N122" s="24" t="s">
        <v>27</v>
      </c>
      <c r="O122" s="100"/>
      <c r="P122" s="100"/>
      <c r="Q122" s="101"/>
      <c r="R122" s="65">
        <v>25154640</v>
      </c>
      <c r="S122" s="65">
        <v>25154640</v>
      </c>
      <c r="T122" s="65">
        <v>25154640</v>
      </c>
      <c r="U122" s="102"/>
      <c r="V122" s="102"/>
      <c r="W122" s="102"/>
      <c r="X122" s="102"/>
      <c r="Y122" s="102"/>
      <c r="Z122" s="5"/>
    </row>
    <row r="123" spans="1:26" ht="20.25" customHeight="1">
      <c r="A123" s="23"/>
      <c r="B123" s="22"/>
      <c r="C123" s="21"/>
      <c r="D123" s="20"/>
      <c r="E123" s="19" t="s">
        <v>25</v>
      </c>
      <c r="F123" s="25" t="s">
        <v>26</v>
      </c>
      <c r="G123" s="17"/>
      <c r="H123" s="16">
        <v>10</v>
      </c>
      <c r="I123" s="98"/>
      <c r="J123" s="98"/>
      <c r="K123" s="98"/>
      <c r="L123" s="98"/>
      <c r="M123" s="99"/>
      <c r="N123" s="24" t="s">
        <v>25</v>
      </c>
      <c r="O123" s="100"/>
      <c r="P123" s="100"/>
      <c r="Q123" s="101"/>
      <c r="R123" s="65">
        <v>201468900</v>
      </c>
      <c r="S123" s="65">
        <v>213089200</v>
      </c>
      <c r="T123" s="65">
        <v>220204700</v>
      </c>
      <c r="U123" s="102"/>
      <c r="V123" s="102"/>
      <c r="W123" s="102"/>
      <c r="X123" s="102"/>
      <c r="Y123" s="102"/>
      <c r="Z123" s="5"/>
    </row>
    <row r="124" spans="1:26" ht="72" customHeight="1">
      <c r="A124" s="23"/>
      <c r="B124" s="22"/>
      <c r="C124" s="21"/>
      <c r="D124" s="20"/>
      <c r="E124" s="19" t="s">
        <v>24</v>
      </c>
      <c r="F124" s="25" t="s">
        <v>9</v>
      </c>
      <c r="G124" s="17"/>
      <c r="H124" s="16">
        <v>10</v>
      </c>
      <c r="I124" s="98"/>
      <c r="J124" s="98"/>
      <c r="K124" s="98"/>
      <c r="L124" s="98"/>
      <c r="M124" s="99"/>
      <c r="N124" s="24" t="s">
        <v>24</v>
      </c>
      <c r="O124" s="100"/>
      <c r="P124" s="100"/>
      <c r="Q124" s="101"/>
      <c r="R124" s="65">
        <v>128801674.83</v>
      </c>
      <c r="S124" s="65">
        <v>0</v>
      </c>
      <c r="T124" s="65">
        <v>0</v>
      </c>
      <c r="U124" s="102"/>
      <c r="V124" s="102"/>
      <c r="W124" s="102"/>
      <c r="X124" s="102"/>
      <c r="Y124" s="102"/>
      <c r="Z124" s="5"/>
    </row>
    <row r="125" spans="1:26" ht="43.5" customHeight="1">
      <c r="A125" s="23"/>
      <c r="B125" s="22"/>
      <c r="C125" s="30"/>
      <c r="D125" s="29"/>
      <c r="E125" s="28" t="s">
        <v>22</v>
      </c>
      <c r="F125" s="18" t="s">
        <v>23</v>
      </c>
      <c r="G125" s="17"/>
      <c r="H125" s="16">
        <v>10</v>
      </c>
      <c r="I125" s="103"/>
      <c r="J125" s="103"/>
      <c r="K125" s="103"/>
      <c r="L125" s="103"/>
      <c r="M125" s="104"/>
      <c r="N125" s="15" t="s">
        <v>22</v>
      </c>
      <c r="O125" s="105"/>
      <c r="P125" s="105"/>
      <c r="Q125" s="106"/>
      <c r="R125" s="66">
        <v>5280000</v>
      </c>
      <c r="S125" s="66">
        <v>5280000</v>
      </c>
      <c r="T125" s="66">
        <v>5280000</v>
      </c>
      <c r="U125" s="107"/>
      <c r="V125" s="107"/>
      <c r="W125" s="107"/>
      <c r="X125" s="107"/>
      <c r="Y125" s="107"/>
      <c r="Z125" s="5"/>
    </row>
    <row r="126" spans="1:26" ht="43.5" customHeight="1">
      <c r="A126" s="23"/>
      <c r="B126" s="22"/>
      <c r="C126" s="108" t="s">
        <v>20</v>
      </c>
      <c r="D126" s="108"/>
      <c r="E126" s="109"/>
      <c r="F126" s="27" t="s">
        <v>21</v>
      </c>
      <c r="G126" s="17"/>
      <c r="H126" s="16">
        <v>10</v>
      </c>
      <c r="I126" s="110"/>
      <c r="J126" s="110"/>
      <c r="K126" s="110"/>
      <c r="L126" s="110"/>
      <c r="M126" s="111"/>
      <c r="N126" s="26" t="s">
        <v>20</v>
      </c>
      <c r="O126" s="112"/>
      <c r="P126" s="112"/>
      <c r="Q126" s="113"/>
      <c r="R126" s="68">
        <f>SUM(R127:R129)</f>
        <v>43831505.170000002</v>
      </c>
      <c r="S126" s="68">
        <f t="shared" ref="S126:T126" si="31">SUM(S127:S129)</f>
        <v>40565060</v>
      </c>
      <c r="T126" s="68">
        <f t="shared" si="31"/>
        <v>40826150</v>
      </c>
      <c r="U126" s="114"/>
      <c r="V126" s="114"/>
      <c r="W126" s="114"/>
      <c r="X126" s="114"/>
      <c r="Y126" s="114"/>
      <c r="Z126" s="5"/>
    </row>
    <row r="127" spans="1:26" ht="57.75" customHeight="1">
      <c r="A127" s="23"/>
      <c r="B127" s="22"/>
      <c r="C127" s="21"/>
      <c r="D127" s="20"/>
      <c r="E127" s="19" t="s">
        <v>18</v>
      </c>
      <c r="F127" s="25" t="s">
        <v>19</v>
      </c>
      <c r="G127" s="17"/>
      <c r="H127" s="16">
        <v>10</v>
      </c>
      <c r="I127" s="98"/>
      <c r="J127" s="98"/>
      <c r="K127" s="98"/>
      <c r="L127" s="98"/>
      <c r="M127" s="99"/>
      <c r="N127" s="24" t="s">
        <v>18</v>
      </c>
      <c r="O127" s="100"/>
      <c r="P127" s="100"/>
      <c r="Q127" s="101"/>
      <c r="R127" s="65">
        <v>19500</v>
      </c>
      <c r="S127" s="65">
        <v>0</v>
      </c>
      <c r="T127" s="65">
        <v>0</v>
      </c>
      <c r="U127" s="102"/>
      <c r="V127" s="102"/>
      <c r="W127" s="102"/>
      <c r="X127" s="102"/>
      <c r="Y127" s="102"/>
      <c r="Z127" s="5"/>
    </row>
    <row r="128" spans="1:26" ht="57.75" customHeight="1">
      <c r="A128" s="23"/>
      <c r="B128" s="22"/>
      <c r="C128" s="21"/>
      <c r="D128" s="20"/>
      <c r="E128" s="19" t="s">
        <v>16</v>
      </c>
      <c r="F128" s="25" t="s">
        <v>17</v>
      </c>
      <c r="G128" s="17"/>
      <c r="H128" s="16">
        <v>10</v>
      </c>
      <c r="I128" s="98"/>
      <c r="J128" s="98"/>
      <c r="K128" s="98"/>
      <c r="L128" s="98"/>
      <c r="M128" s="99"/>
      <c r="N128" s="24" t="s">
        <v>16</v>
      </c>
      <c r="O128" s="100"/>
      <c r="P128" s="100"/>
      <c r="Q128" s="101"/>
      <c r="R128" s="65">
        <v>37148905.170000002</v>
      </c>
      <c r="S128" s="65">
        <v>34696650</v>
      </c>
      <c r="T128" s="65">
        <v>34691550</v>
      </c>
      <c r="U128" s="102"/>
      <c r="V128" s="102"/>
      <c r="W128" s="102"/>
      <c r="X128" s="102"/>
      <c r="Y128" s="102"/>
      <c r="Z128" s="5"/>
    </row>
    <row r="129" spans="1:26" ht="57.75" customHeight="1">
      <c r="A129" s="23"/>
      <c r="B129" s="34"/>
      <c r="C129" s="30"/>
      <c r="D129" s="29"/>
      <c r="E129" s="28" t="s">
        <v>14</v>
      </c>
      <c r="F129" s="18" t="s">
        <v>15</v>
      </c>
      <c r="G129" s="17"/>
      <c r="H129" s="16">
        <v>10</v>
      </c>
      <c r="I129" s="103"/>
      <c r="J129" s="103"/>
      <c r="K129" s="103"/>
      <c r="L129" s="103"/>
      <c r="M129" s="104"/>
      <c r="N129" s="15" t="s">
        <v>14</v>
      </c>
      <c r="O129" s="105"/>
      <c r="P129" s="105"/>
      <c r="Q129" s="106"/>
      <c r="R129" s="66">
        <v>6663100</v>
      </c>
      <c r="S129" s="66">
        <v>5868410</v>
      </c>
      <c r="T129" s="66">
        <v>6134600</v>
      </c>
      <c r="U129" s="107"/>
      <c r="V129" s="107"/>
      <c r="W129" s="107"/>
      <c r="X129" s="107"/>
      <c r="Y129" s="107"/>
      <c r="Z129" s="5"/>
    </row>
    <row r="130" spans="1:26" ht="29.25" customHeight="1">
      <c r="A130" s="23"/>
      <c r="B130" s="84" t="s">
        <v>12</v>
      </c>
      <c r="C130" s="85"/>
      <c r="D130" s="85"/>
      <c r="E130" s="86"/>
      <c r="F130" s="33" t="s">
        <v>13</v>
      </c>
      <c r="G130" s="17"/>
      <c r="H130" s="16">
        <v>10</v>
      </c>
      <c r="I130" s="93"/>
      <c r="J130" s="93"/>
      <c r="K130" s="93"/>
      <c r="L130" s="93"/>
      <c r="M130" s="94"/>
      <c r="N130" s="32" t="s">
        <v>12</v>
      </c>
      <c r="O130" s="95"/>
      <c r="P130" s="95"/>
      <c r="Q130" s="96"/>
      <c r="R130" s="69">
        <f>R131+R133</f>
        <v>51764300</v>
      </c>
      <c r="S130" s="69">
        <f t="shared" ref="S130:T130" si="32">S131+S133</f>
        <v>2988400</v>
      </c>
      <c r="T130" s="69">
        <f t="shared" si="32"/>
        <v>2988400</v>
      </c>
      <c r="U130" s="97"/>
      <c r="V130" s="97"/>
      <c r="W130" s="97"/>
      <c r="X130" s="97"/>
      <c r="Y130" s="97"/>
      <c r="Z130" s="5"/>
    </row>
    <row r="131" spans="1:26" ht="43.5" customHeight="1">
      <c r="A131" s="23"/>
      <c r="B131" s="31"/>
      <c r="C131" s="108" t="s">
        <v>10</v>
      </c>
      <c r="D131" s="108"/>
      <c r="E131" s="109"/>
      <c r="F131" s="27" t="s">
        <v>11</v>
      </c>
      <c r="G131" s="17"/>
      <c r="H131" s="16">
        <v>10</v>
      </c>
      <c r="I131" s="110"/>
      <c r="J131" s="110"/>
      <c r="K131" s="110"/>
      <c r="L131" s="110"/>
      <c r="M131" s="111"/>
      <c r="N131" s="26" t="s">
        <v>10</v>
      </c>
      <c r="O131" s="112"/>
      <c r="P131" s="112"/>
      <c r="Q131" s="113"/>
      <c r="R131" s="68">
        <v>48592200</v>
      </c>
      <c r="S131" s="68">
        <v>0</v>
      </c>
      <c r="T131" s="68">
        <v>0</v>
      </c>
      <c r="U131" s="114"/>
      <c r="V131" s="114"/>
      <c r="W131" s="114"/>
      <c r="X131" s="114"/>
      <c r="Y131" s="114"/>
      <c r="Z131" s="5"/>
    </row>
    <row r="132" spans="1:26" ht="72" customHeight="1">
      <c r="A132" s="23"/>
      <c r="B132" s="22"/>
      <c r="C132" s="30"/>
      <c r="D132" s="29"/>
      <c r="E132" s="28" t="s">
        <v>8</v>
      </c>
      <c r="F132" s="18" t="s">
        <v>9</v>
      </c>
      <c r="G132" s="17"/>
      <c r="H132" s="16">
        <v>10</v>
      </c>
      <c r="I132" s="103"/>
      <c r="J132" s="103"/>
      <c r="K132" s="103"/>
      <c r="L132" s="103"/>
      <c r="M132" s="104"/>
      <c r="N132" s="15" t="s">
        <v>8</v>
      </c>
      <c r="O132" s="105"/>
      <c r="P132" s="105"/>
      <c r="Q132" s="106"/>
      <c r="R132" s="66">
        <v>48592200</v>
      </c>
      <c r="S132" s="66">
        <v>0</v>
      </c>
      <c r="T132" s="66">
        <v>0</v>
      </c>
      <c r="U132" s="107"/>
      <c r="V132" s="107"/>
      <c r="W132" s="107"/>
      <c r="X132" s="107"/>
      <c r="Y132" s="107"/>
      <c r="Z132" s="5"/>
    </row>
    <row r="133" spans="1:26" ht="86.25" customHeight="1">
      <c r="A133" s="23"/>
      <c r="B133" s="22"/>
      <c r="C133" s="108" t="s">
        <v>6</v>
      </c>
      <c r="D133" s="108"/>
      <c r="E133" s="109"/>
      <c r="F133" s="27" t="s">
        <v>7</v>
      </c>
      <c r="G133" s="17"/>
      <c r="H133" s="16">
        <v>10</v>
      </c>
      <c r="I133" s="110"/>
      <c r="J133" s="110"/>
      <c r="K133" s="110"/>
      <c r="L133" s="110"/>
      <c r="M133" s="111"/>
      <c r="N133" s="26" t="s">
        <v>6</v>
      </c>
      <c r="O133" s="112"/>
      <c r="P133" s="112"/>
      <c r="Q133" s="113"/>
      <c r="R133" s="68">
        <f>SUM(R134:R135)</f>
        <v>3172100</v>
      </c>
      <c r="S133" s="68">
        <f t="shared" ref="S133:T133" si="33">SUM(S134:S135)</f>
        <v>2988400</v>
      </c>
      <c r="T133" s="68">
        <f t="shared" si="33"/>
        <v>2988400</v>
      </c>
      <c r="U133" s="114"/>
      <c r="V133" s="114"/>
      <c r="W133" s="114"/>
      <c r="X133" s="114"/>
      <c r="Y133" s="114"/>
      <c r="Z133" s="5"/>
    </row>
    <row r="134" spans="1:26" ht="43.5" customHeight="1">
      <c r="A134" s="23"/>
      <c r="B134" s="22"/>
      <c r="C134" s="21"/>
      <c r="D134" s="20"/>
      <c r="E134" s="19" t="s">
        <v>4</v>
      </c>
      <c r="F134" s="25" t="s">
        <v>5</v>
      </c>
      <c r="G134" s="17"/>
      <c r="H134" s="16">
        <v>10</v>
      </c>
      <c r="I134" s="98"/>
      <c r="J134" s="98"/>
      <c r="K134" s="98"/>
      <c r="L134" s="98"/>
      <c r="M134" s="99"/>
      <c r="N134" s="24" t="s">
        <v>4</v>
      </c>
      <c r="O134" s="100"/>
      <c r="P134" s="100"/>
      <c r="Q134" s="101"/>
      <c r="R134" s="65">
        <v>4500</v>
      </c>
      <c r="S134" s="65">
        <v>0</v>
      </c>
      <c r="T134" s="65">
        <v>0</v>
      </c>
      <c r="U134" s="102"/>
      <c r="V134" s="102"/>
      <c r="W134" s="102"/>
      <c r="X134" s="102"/>
      <c r="Y134" s="102"/>
      <c r="Z134" s="5"/>
    </row>
    <row r="135" spans="1:26" ht="43.5" customHeight="1">
      <c r="A135" s="23"/>
      <c r="B135" s="22"/>
      <c r="C135" s="21"/>
      <c r="D135" s="20"/>
      <c r="E135" s="19" t="s">
        <v>2</v>
      </c>
      <c r="F135" s="18" t="s">
        <v>3</v>
      </c>
      <c r="G135" s="17"/>
      <c r="H135" s="16">
        <v>10</v>
      </c>
      <c r="I135" s="103"/>
      <c r="J135" s="103"/>
      <c r="K135" s="103"/>
      <c r="L135" s="103"/>
      <c r="M135" s="104"/>
      <c r="N135" s="15" t="s">
        <v>2</v>
      </c>
      <c r="O135" s="105"/>
      <c r="P135" s="105"/>
      <c r="Q135" s="106"/>
      <c r="R135" s="66">
        <v>3167600</v>
      </c>
      <c r="S135" s="66">
        <v>2988400</v>
      </c>
      <c r="T135" s="66">
        <v>2988400</v>
      </c>
      <c r="U135" s="107"/>
      <c r="V135" s="107"/>
      <c r="W135" s="107"/>
      <c r="X135" s="107"/>
      <c r="Y135" s="107"/>
      <c r="Z135" s="5"/>
    </row>
    <row r="136" spans="1:26" ht="12.75" hidden="1" customHeight="1">
      <c r="A136" s="1"/>
      <c r="B136" s="13"/>
      <c r="C136" s="13"/>
      <c r="D136" s="13"/>
      <c r="E136" s="13"/>
      <c r="F136" s="13" t="s">
        <v>1</v>
      </c>
      <c r="G136" s="14">
        <v>0</v>
      </c>
      <c r="H136" s="14">
        <v>10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3" t="s">
        <v>1</v>
      </c>
      <c r="O136" s="12">
        <v>0</v>
      </c>
      <c r="P136" s="11">
        <v>0</v>
      </c>
      <c r="Q136" s="10">
        <v>0</v>
      </c>
      <c r="R136" s="71">
        <v>1059142.5</v>
      </c>
      <c r="S136" s="72">
        <v>668666.30000000005</v>
      </c>
      <c r="T136" s="71">
        <v>617103.6</v>
      </c>
      <c r="U136" s="9"/>
      <c r="V136" s="9"/>
      <c r="W136" s="9"/>
      <c r="X136" s="9"/>
      <c r="Y136" s="9"/>
      <c r="Z136" s="5"/>
    </row>
    <row r="137" spans="1:26" ht="15" customHeight="1">
      <c r="A137" s="1"/>
      <c r="B137" s="8"/>
      <c r="C137" s="8"/>
      <c r="D137" s="8"/>
      <c r="E137" s="8"/>
      <c r="F137" s="8" t="s"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7"/>
      <c r="Q137" s="6">
        <v>0</v>
      </c>
      <c r="R137" s="71">
        <f>R14+R27+R35+R40+R49+R60+R70+R73+R94+R99+R107+R110+R130</f>
        <v>1059142500</v>
      </c>
      <c r="S137" s="71">
        <f t="shared" ref="S137:T137" si="34">S14+S27+S35+S40+S49+S60+S70+S73+S94+S99+S107+S110+S130</f>
        <v>668666260</v>
      </c>
      <c r="T137" s="71">
        <f t="shared" si="34"/>
        <v>617103550</v>
      </c>
      <c r="U137" s="1"/>
      <c r="V137" s="1"/>
      <c r="W137" s="5"/>
      <c r="X137" s="4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3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1"/>
      <c r="T139" s="1"/>
      <c r="U139" s="1"/>
      <c r="V139" s="1"/>
      <c r="W139" s="1"/>
      <c r="X139" s="1"/>
      <c r="Y139" s="1"/>
      <c r="Z139" s="1"/>
    </row>
  </sheetData>
  <mergeCells count="425">
    <mergeCell ref="I132:M132"/>
    <mergeCell ref="O132:Q132"/>
    <mergeCell ref="U132:Y132"/>
    <mergeCell ref="I134:M134"/>
    <mergeCell ref="O134:Q134"/>
    <mergeCell ref="U134:Y134"/>
    <mergeCell ref="I135:M135"/>
    <mergeCell ref="O135:Q135"/>
    <mergeCell ref="U135:Y135"/>
    <mergeCell ref="I124:M124"/>
    <mergeCell ref="O124:Q124"/>
    <mergeCell ref="U124:Y124"/>
    <mergeCell ref="I125:M125"/>
    <mergeCell ref="O125:Q125"/>
    <mergeCell ref="U125:Y125"/>
    <mergeCell ref="I127:M127"/>
    <mergeCell ref="O127:Q127"/>
    <mergeCell ref="U127:Y127"/>
    <mergeCell ref="I121:M121"/>
    <mergeCell ref="O121:Q121"/>
    <mergeCell ref="U121:Y121"/>
    <mergeCell ref="I122:M122"/>
    <mergeCell ref="O122:Q122"/>
    <mergeCell ref="U122:Y122"/>
    <mergeCell ref="I123:M123"/>
    <mergeCell ref="O123:Q123"/>
    <mergeCell ref="U123:Y123"/>
    <mergeCell ref="U116:Y116"/>
    <mergeCell ref="I117:M117"/>
    <mergeCell ref="O117:Q117"/>
    <mergeCell ref="U117:Y117"/>
    <mergeCell ref="I119:M119"/>
    <mergeCell ref="O119:Q119"/>
    <mergeCell ref="U119:Y119"/>
    <mergeCell ref="O118:Q118"/>
    <mergeCell ref="U118:Y118"/>
    <mergeCell ref="U88:Y88"/>
    <mergeCell ref="I90:M90"/>
    <mergeCell ref="O90:Q90"/>
    <mergeCell ref="U90:Y90"/>
    <mergeCell ref="I91:M91"/>
    <mergeCell ref="O91:Q91"/>
    <mergeCell ref="U91:Y91"/>
    <mergeCell ref="O89:Q89"/>
    <mergeCell ref="U89:Y89"/>
    <mergeCell ref="I84:M84"/>
    <mergeCell ref="O84:Q84"/>
    <mergeCell ref="U84:Y84"/>
    <mergeCell ref="I85:M85"/>
    <mergeCell ref="O85:Q85"/>
    <mergeCell ref="U85:Y85"/>
    <mergeCell ref="I86:M86"/>
    <mergeCell ref="O86:Q86"/>
    <mergeCell ref="U86:Y86"/>
    <mergeCell ref="O80:Q80"/>
    <mergeCell ref="U80:Y80"/>
    <mergeCell ref="I81:M81"/>
    <mergeCell ref="O81:Q81"/>
    <mergeCell ref="U81:Y81"/>
    <mergeCell ref="I82:M82"/>
    <mergeCell ref="O82:Q82"/>
    <mergeCell ref="U82:Y82"/>
    <mergeCell ref="I83:M83"/>
    <mergeCell ref="O83:Q83"/>
    <mergeCell ref="U83:Y83"/>
    <mergeCell ref="I69:M69"/>
    <mergeCell ref="O69:Q69"/>
    <mergeCell ref="U69:Y69"/>
    <mergeCell ref="U72:Y72"/>
    <mergeCell ref="I75:M75"/>
    <mergeCell ref="O75:Q75"/>
    <mergeCell ref="U75:Y75"/>
    <mergeCell ref="I76:M76"/>
    <mergeCell ref="O76:Q76"/>
    <mergeCell ref="U76:Y76"/>
    <mergeCell ref="I62:M62"/>
    <mergeCell ref="O62:Q62"/>
    <mergeCell ref="U62:Y62"/>
    <mergeCell ref="I64:M64"/>
    <mergeCell ref="O64:Q64"/>
    <mergeCell ref="U64:Y64"/>
    <mergeCell ref="O63:Q63"/>
    <mergeCell ref="U63:Y63"/>
    <mergeCell ref="I66:M66"/>
    <mergeCell ref="O66:Q66"/>
    <mergeCell ref="U66:Y66"/>
    <mergeCell ref="I58:M58"/>
    <mergeCell ref="O58:Q58"/>
    <mergeCell ref="U58:Y58"/>
    <mergeCell ref="I59:M59"/>
    <mergeCell ref="O59:Q59"/>
    <mergeCell ref="U59:Y59"/>
    <mergeCell ref="I61:M61"/>
    <mergeCell ref="O61:Q61"/>
    <mergeCell ref="U61:Y61"/>
    <mergeCell ref="I55:M55"/>
    <mergeCell ref="O55:Q55"/>
    <mergeCell ref="U55:Y55"/>
    <mergeCell ref="I56:M56"/>
    <mergeCell ref="O56:Q56"/>
    <mergeCell ref="U56:Y56"/>
    <mergeCell ref="I57:M57"/>
    <mergeCell ref="O57:Q57"/>
    <mergeCell ref="U57:Y57"/>
    <mergeCell ref="I48:M48"/>
    <mergeCell ref="O48:Q48"/>
    <mergeCell ref="U48:Y48"/>
    <mergeCell ref="U51:Y51"/>
    <mergeCell ref="I52:M52"/>
    <mergeCell ref="O52:Q52"/>
    <mergeCell ref="U52:Y52"/>
    <mergeCell ref="I53:M53"/>
    <mergeCell ref="O53:Q53"/>
    <mergeCell ref="U53:Y53"/>
    <mergeCell ref="U45:Y45"/>
    <mergeCell ref="I46:M46"/>
    <mergeCell ref="O46:Q46"/>
    <mergeCell ref="U46:Y46"/>
    <mergeCell ref="O44:Q44"/>
    <mergeCell ref="U44:Y44"/>
    <mergeCell ref="I47:M47"/>
    <mergeCell ref="O47:Q47"/>
    <mergeCell ref="U47:Y47"/>
    <mergeCell ref="I39:M39"/>
    <mergeCell ref="O39:Q39"/>
    <mergeCell ref="U39:Y39"/>
    <mergeCell ref="I42:M42"/>
    <mergeCell ref="O42:Q42"/>
    <mergeCell ref="U42:Y42"/>
    <mergeCell ref="O41:Q41"/>
    <mergeCell ref="U41:Y41"/>
    <mergeCell ref="U43:Y43"/>
    <mergeCell ref="I31:M31"/>
    <mergeCell ref="O31:Q31"/>
    <mergeCell ref="U31:Y31"/>
    <mergeCell ref="U32:Y32"/>
    <mergeCell ref="I34:M34"/>
    <mergeCell ref="O34:Q34"/>
    <mergeCell ref="U34:Y34"/>
    <mergeCell ref="I37:M37"/>
    <mergeCell ref="O37:Q37"/>
    <mergeCell ref="U37:Y37"/>
    <mergeCell ref="O25:Q25"/>
    <mergeCell ref="U25:Y25"/>
    <mergeCell ref="I26:M26"/>
    <mergeCell ref="O26:Q26"/>
    <mergeCell ref="U26:Y26"/>
    <mergeCell ref="I28:M28"/>
    <mergeCell ref="O28:Q28"/>
    <mergeCell ref="U28:Y28"/>
    <mergeCell ref="I29:M29"/>
    <mergeCell ref="O29:Q29"/>
    <mergeCell ref="U29:Y29"/>
    <mergeCell ref="D112:E112"/>
    <mergeCell ref="I112:M112"/>
    <mergeCell ref="O112:Q112"/>
    <mergeCell ref="U112:Y112"/>
    <mergeCell ref="D114:E114"/>
    <mergeCell ref="I114:M114"/>
    <mergeCell ref="O114:Q114"/>
    <mergeCell ref="U114:Y114"/>
    <mergeCell ref="U101:Y101"/>
    <mergeCell ref="I103:M103"/>
    <mergeCell ref="O103:Q103"/>
    <mergeCell ref="U103:Y103"/>
    <mergeCell ref="I104:M104"/>
    <mergeCell ref="O104:Q104"/>
    <mergeCell ref="U104:Y104"/>
    <mergeCell ref="I106:M106"/>
    <mergeCell ref="O106:Q106"/>
    <mergeCell ref="U106:Y106"/>
    <mergeCell ref="I109:M109"/>
    <mergeCell ref="O109:Q109"/>
    <mergeCell ref="U109:Y109"/>
    <mergeCell ref="I111:M111"/>
    <mergeCell ref="C133:E133"/>
    <mergeCell ref="I133:M133"/>
    <mergeCell ref="O133:Q133"/>
    <mergeCell ref="U133:Y133"/>
    <mergeCell ref="D33:E33"/>
    <mergeCell ref="I33:M33"/>
    <mergeCell ref="O33:Q33"/>
    <mergeCell ref="U33:Y33"/>
    <mergeCell ref="D41:E41"/>
    <mergeCell ref="I41:M41"/>
    <mergeCell ref="D87:E87"/>
    <mergeCell ref="I87:M87"/>
    <mergeCell ref="O87:Q87"/>
    <mergeCell ref="U87:Y87"/>
    <mergeCell ref="D97:E97"/>
    <mergeCell ref="I97:M97"/>
    <mergeCell ref="O97:Q97"/>
    <mergeCell ref="U97:Y97"/>
    <mergeCell ref="I88:M88"/>
    <mergeCell ref="O88:Q88"/>
    <mergeCell ref="D100:E100"/>
    <mergeCell ref="I100:M100"/>
    <mergeCell ref="O100:Q100"/>
    <mergeCell ref="U100:Y100"/>
    <mergeCell ref="C126:E126"/>
    <mergeCell ref="I126:M126"/>
    <mergeCell ref="O126:Q126"/>
    <mergeCell ref="U126:Y126"/>
    <mergeCell ref="C131:E131"/>
    <mergeCell ref="I131:M131"/>
    <mergeCell ref="O131:Q131"/>
    <mergeCell ref="U131:Y131"/>
    <mergeCell ref="I128:M128"/>
    <mergeCell ref="O128:Q128"/>
    <mergeCell ref="U128:Y128"/>
    <mergeCell ref="I129:M129"/>
    <mergeCell ref="O129:Q129"/>
    <mergeCell ref="U129:Y129"/>
    <mergeCell ref="B130:E130"/>
    <mergeCell ref="I130:M130"/>
    <mergeCell ref="O130:Q130"/>
    <mergeCell ref="U130:Y130"/>
    <mergeCell ref="C120:E120"/>
    <mergeCell ref="I120:M120"/>
    <mergeCell ref="O120:Q120"/>
    <mergeCell ref="U120:Y120"/>
    <mergeCell ref="O102:Q102"/>
    <mergeCell ref="U102:Y102"/>
    <mergeCell ref="C105:E105"/>
    <mergeCell ref="I105:M105"/>
    <mergeCell ref="O105:Q105"/>
    <mergeCell ref="U105:Y105"/>
    <mergeCell ref="D108:E108"/>
    <mergeCell ref="I108:M108"/>
    <mergeCell ref="O108:Q108"/>
    <mergeCell ref="U108:Y108"/>
    <mergeCell ref="O111:Q111"/>
    <mergeCell ref="U111:Y111"/>
    <mergeCell ref="I113:M113"/>
    <mergeCell ref="O113:Q113"/>
    <mergeCell ref="U113:Y113"/>
    <mergeCell ref="I115:M115"/>
    <mergeCell ref="O115:Q115"/>
    <mergeCell ref="U115:Y115"/>
    <mergeCell ref="I116:M116"/>
    <mergeCell ref="O116:Q116"/>
    <mergeCell ref="C74:E74"/>
    <mergeCell ref="I74:M74"/>
    <mergeCell ref="O74:Q74"/>
    <mergeCell ref="U74:Y74"/>
    <mergeCell ref="I72:M72"/>
    <mergeCell ref="O72:Q72"/>
    <mergeCell ref="C95:E95"/>
    <mergeCell ref="I95:M95"/>
    <mergeCell ref="O95:Q95"/>
    <mergeCell ref="U95:Y95"/>
    <mergeCell ref="I92:M92"/>
    <mergeCell ref="O92:Q92"/>
    <mergeCell ref="U92:Y92"/>
    <mergeCell ref="I93:M93"/>
    <mergeCell ref="I77:M77"/>
    <mergeCell ref="O77:Q77"/>
    <mergeCell ref="U77:Y77"/>
    <mergeCell ref="I78:M78"/>
    <mergeCell ref="O78:Q78"/>
    <mergeCell ref="U78:Y78"/>
    <mergeCell ref="I79:M79"/>
    <mergeCell ref="O79:Q79"/>
    <mergeCell ref="U79:Y79"/>
    <mergeCell ref="I80:M80"/>
    <mergeCell ref="C118:E118"/>
    <mergeCell ref="I118:M118"/>
    <mergeCell ref="I15:M15"/>
    <mergeCell ref="O15:Q15"/>
    <mergeCell ref="U15:Y15"/>
    <mergeCell ref="C23:E23"/>
    <mergeCell ref="I23:M23"/>
    <mergeCell ref="O23:Q23"/>
    <mergeCell ref="U23:Y23"/>
    <mergeCell ref="I16:M16"/>
    <mergeCell ref="O16:Q16"/>
    <mergeCell ref="U16:Y16"/>
    <mergeCell ref="C30:E30"/>
    <mergeCell ref="I30:M30"/>
    <mergeCell ref="O30:Q30"/>
    <mergeCell ref="U30:Y30"/>
    <mergeCell ref="C36:E36"/>
    <mergeCell ref="I36:M36"/>
    <mergeCell ref="O36:Q36"/>
    <mergeCell ref="U36:Y36"/>
    <mergeCell ref="B107:E107"/>
    <mergeCell ref="I107:M107"/>
    <mergeCell ref="O107:Q107"/>
    <mergeCell ref="U107:Y107"/>
    <mergeCell ref="C102:E102"/>
    <mergeCell ref="I102:M102"/>
    <mergeCell ref="B110:E110"/>
    <mergeCell ref="I110:M110"/>
    <mergeCell ref="O110:Q110"/>
    <mergeCell ref="U110:Y110"/>
    <mergeCell ref="B94:E94"/>
    <mergeCell ref="I94:M94"/>
    <mergeCell ref="O94:Q94"/>
    <mergeCell ref="U94:Y94"/>
    <mergeCell ref="I101:M101"/>
    <mergeCell ref="O101:Q101"/>
    <mergeCell ref="C89:E89"/>
    <mergeCell ref="I89:M89"/>
    <mergeCell ref="B99:E99"/>
    <mergeCell ref="I99:M99"/>
    <mergeCell ref="O99:Q99"/>
    <mergeCell ref="U99:Y99"/>
    <mergeCell ref="O93:Q93"/>
    <mergeCell ref="U93:Y93"/>
    <mergeCell ref="I96:M96"/>
    <mergeCell ref="O96:Q96"/>
    <mergeCell ref="U96:Y96"/>
    <mergeCell ref="I98:M98"/>
    <mergeCell ref="O98:Q98"/>
    <mergeCell ref="U98:Y98"/>
    <mergeCell ref="B70:E70"/>
    <mergeCell ref="I70:M70"/>
    <mergeCell ref="O70:Q70"/>
    <mergeCell ref="U70:Y70"/>
    <mergeCell ref="C63:E63"/>
    <mergeCell ref="I63:M63"/>
    <mergeCell ref="B73:E73"/>
    <mergeCell ref="I73:M73"/>
    <mergeCell ref="O73:Q73"/>
    <mergeCell ref="U73:Y73"/>
    <mergeCell ref="C65:E65"/>
    <mergeCell ref="I65:M65"/>
    <mergeCell ref="O65:Q65"/>
    <mergeCell ref="U65:Y65"/>
    <mergeCell ref="C71:E71"/>
    <mergeCell ref="I71:M71"/>
    <mergeCell ref="O71:Q71"/>
    <mergeCell ref="U71:Y71"/>
    <mergeCell ref="I67:M67"/>
    <mergeCell ref="O67:Q67"/>
    <mergeCell ref="U67:Y67"/>
    <mergeCell ref="I68:M68"/>
    <mergeCell ref="O68:Q68"/>
    <mergeCell ref="U68:Y68"/>
    <mergeCell ref="B49:E49"/>
    <mergeCell ref="I49:M49"/>
    <mergeCell ref="O49:Q49"/>
    <mergeCell ref="U49:Y49"/>
    <mergeCell ref="I43:M43"/>
    <mergeCell ref="O43:Q43"/>
    <mergeCell ref="B60:E60"/>
    <mergeCell ref="I60:M60"/>
    <mergeCell ref="O60:Q60"/>
    <mergeCell ref="U60:Y60"/>
    <mergeCell ref="O54:Q54"/>
    <mergeCell ref="U54:Y54"/>
    <mergeCell ref="I51:M51"/>
    <mergeCell ref="O51:Q51"/>
    <mergeCell ref="C44:E44"/>
    <mergeCell ref="I44:M44"/>
    <mergeCell ref="C50:E50"/>
    <mergeCell ref="I50:M50"/>
    <mergeCell ref="O50:Q50"/>
    <mergeCell ref="U50:Y50"/>
    <mergeCell ref="C54:E54"/>
    <mergeCell ref="I54:M54"/>
    <mergeCell ref="I45:M45"/>
    <mergeCell ref="O45:Q45"/>
    <mergeCell ref="B35:E35"/>
    <mergeCell ref="I35:M35"/>
    <mergeCell ref="O35:Q35"/>
    <mergeCell ref="U35:Y35"/>
    <mergeCell ref="C15:E15"/>
    <mergeCell ref="B40:E40"/>
    <mergeCell ref="I40:M40"/>
    <mergeCell ref="O40:Q40"/>
    <mergeCell ref="U40:Y40"/>
    <mergeCell ref="I32:M32"/>
    <mergeCell ref="O32:Q32"/>
    <mergeCell ref="C38:E38"/>
    <mergeCell ref="I38:M38"/>
    <mergeCell ref="O38:Q38"/>
    <mergeCell ref="U38:Y38"/>
    <mergeCell ref="I17:M17"/>
    <mergeCell ref="O17:Q17"/>
    <mergeCell ref="U17:Y17"/>
    <mergeCell ref="I18:M18"/>
    <mergeCell ref="O18:Q18"/>
    <mergeCell ref="U18:Y18"/>
    <mergeCell ref="I19:M19"/>
    <mergeCell ref="O19:Q19"/>
    <mergeCell ref="U19:Y19"/>
    <mergeCell ref="B14:E14"/>
    <mergeCell ref="I14:M14"/>
    <mergeCell ref="O14:Q14"/>
    <mergeCell ref="L10:L12"/>
    <mergeCell ref="M10:M12"/>
    <mergeCell ref="O10:O12"/>
    <mergeCell ref="U14:Y14"/>
    <mergeCell ref="B27:E27"/>
    <mergeCell ref="I27:M27"/>
    <mergeCell ref="O27:Q27"/>
    <mergeCell ref="U27:Y27"/>
    <mergeCell ref="I20:M20"/>
    <mergeCell ref="O20:Q20"/>
    <mergeCell ref="U20:Y20"/>
    <mergeCell ref="I21:M21"/>
    <mergeCell ref="O21:Q21"/>
    <mergeCell ref="U21:Y21"/>
    <mergeCell ref="I22:M22"/>
    <mergeCell ref="O22:Q22"/>
    <mergeCell ref="U22:Y22"/>
    <mergeCell ref="I24:M24"/>
    <mergeCell ref="O24:Q24"/>
    <mergeCell ref="U24:Y24"/>
    <mergeCell ref="I25:M25"/>
    <mergeCell ref="N10:N12"/>
    <mergeCell ref="P10:P12"/>
    <mergeCell ref="Q11:Q12"/>
    <mergeCell ref="S1:T1"/>
    <mergeCell ref="S2:T2"/>
    <mergeCell ref="S3:T3"/>
    <mergeCell ref="R4:T4"/>
    <mergeCell ref="S5:T5"/>
    <mergeCell ref="S6:T6"/>
    <mergeCell ref="R10:R12"/>
    <mergeCell ref="S10:S12"/>
    <mergeCell ref="T10:T12"/>
    <mergeCell ref="F8:T8"/>
    <mergeCell ref="F10:F12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4" orientation="portrait" r:id="rId1"/>
  <headerFooter alignWithMargins="0">
    <oddFooter>&amp;CСтраница &amp;P из &amp;N</oddFooter>
  </headerFooter>
  <colBreaks count="1" manualBreakCount="1">
    <brk id="2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 </vt:lpstr>
      <vt:lpstr>'Приложение 14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bag001</dc:creator>
  <cp:lastModifiedBy>landkraft</cp:lastModifiedBy>
  <cp:lastPrinted>2020-12-21T16:13:00Z</cp:lastPrinted>
  <dcterms:created xsi:type="dcterms:W3CDTF">2020-12-21T15:38:15Z</dcterms:created>
  <dcterms:modified xsi:type="dcterms:W3CDTF">2020-12-28T03:28:47Z</dcterms:modified>
</cp:coreProperties>
</file>